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UI/images/numbered-list.png" ContentType="image/.png"/>
  <Override PartName="/customUI/images/Moore.PNG" ContentType="image/.png"/>
  <Override PartName="/customUI/images/Contents.PNG" ContentType="image/.png"/>
  <Override PartName="/customUI/images/gavelicon.png" ContentType="image/.png"/>
</Types>
</file>

<file path=_rels/.rels><?xml version="1.0" encoding="UTF-8" standalone="yes"?>
<Relationships xmlns="http://schemas.openxmlformats.org/package/2006/relationships"><Relationship Id="R052c3bede9204a66" Type="http://schemas.microsoft.com/office/2007/relationships/ui/extensibility" Target="customUI/customUI14.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codeName="ThisWorkbook"/>
  <mc:AlternateContent xmlns:mc="http://schemas.openxmlformats.org/markup-compatibility/2006">
    <mc:Choice Requires="x15">
      <x15ac:absPath xmlns:x15ac="http://schemas.microsoft.com/office/spreadsheetml/2010/11/ac" url="\\MSFSVR2.moorestephenswa.com.au\LGS$\Clients\DLGSC\2024-25 Model Financial Report\Model Financial Report\"/>
    </mc:Choice>
  </mc:AlternateContent>
  <xr:revisionPtr revIDLastSave="0" documentId="13_ncr:1_{AE208B86-15F3-4224-9A8A-645BB8B88DE3}" xr6:coauthVersionLast="47" xr6:coauthVersionMax="47" xr10:uidLastSave="{00000000-0000-0000-0000-000000000000}"/>
  <bookViews>
    <workbookView xWindow="38280" yWindow="-6510" windowWidth="38640" windowHeight="21120" tabRatio="915" xr2:uid="{3F21E905-0B5E-431A-8067-D4B6580501B9}"/>
  </bookViews>
  <sheets>
    <sheet name="Coverindex" sheetId="34" r:id="rId1"/>
    <sheet name="SOCI" sheetId="35" r:id="rId2"/>
    <sheet name="SoFP" sheetId="36" r:id="rId3"/>
    <sheet name="SoCE" sheetId="37" r:id="rId4"/>
    <sheet name="SoCF" sheetId="38" r:id="rId5"/>
    <sheet name="SFA" sheetId="39" r:id="rId6"/>
    <sheet name="Index of Notes" sheetId="145" r:id="rId7"/>
    <sheet name="Basis of Prep - 3 and 4" sheetId="167" r:id="rId8"/>
    <sheet name="Rev &amp; Exp" sheetId="42" r:id="rId9"/>
    <sheet name="Cash" sheetId="44" r:id="rId10"/>
    <sheet name="Trade and Other Receivables" sheetId="95" r:id="rId11"/>
    <sheet name="Other assets" sheetId="139" r:id="rId12"/>
    <sheet name="PPE" sheetId="45" r:id="rId13"/>
    <sheet name="PPE AASB13" sheetId="63" r:id="rId14"/>
    <sheet name="Infrastructure" sheetId="47" r:id="rId15"/>
    <sheet name="Infr.AASB13" sheetId="64" r:id="rId16"/>
    <sheet name="Fixed Assets Depreciation" sheetId="110" r:id="rId17"/>
    <sheet name="Fixed Assets SAP" sheetId="49" r:id="rId18"/>
    <sheet name="Leases" sheetId="130" r:id="rId19"/>
    <sheet name="Inv. Prop" sheetId="113" r:id="rId20"/>
    <sheet name="Intangible assets" sheetId="142" r:id="rId21"/>
    <sheet name="Trade and other payables" sheetId="131" r:id="rId22"/>
    <sheet name="Other liabilities" sheetId="163" r:id="rId23"/>
    <sheet name="Borrowings" sheetId="149" r:id="rId24"/>
    <sheet name="Employee related provisions" sheetId="96" r:id="rId25"/>
    <sheet name="Other provisions" sheetId="122" r:id="rId26"/>
    <sheet name="Reval Surpl" sheetId="102" r:id="rId27"/>
    <sheet name="Other Items" sheetId="166" r:id="rId28"/>
    <sheet name="Contingent Liabilities" sheetId="97" r:id="rId29"/>
    <sheet name="KMP" sheetId="51" r:id="rId30"/>
    <sheet name="Joint arrangements" sheetId="165" r:id="rId31"/>
    <sheet name="Investment in associates" sheetId="99" r:id="rId32"/>
    <sheet name="Post Balance Date" sheetId="120" r:id="rId33"/>
    <sheet name="Other MAP" sheetId="90" r:id="rId34"/>
    <sheet name="Rates" sheetId="50" r:id="rId35"/>
    <sheet name="Surplus,Deficit" sheetId="54" r:id="rId36"/>
    <sheet name="Borrowing and lease liabilities" sheetId="150" r:id="rId37"/>
    <sheet name="Reserve accounts" sheetId="65" r:id="rId38"/>
    <sheet name="Trust" sheetId="93" r:id="rId39"/>
  </sheets>
  <definedNames>
    <definedName name="_xlnm._FilterDatabase" localSheetId="7" hidden="1">'Basis of Prep - 3 and 4'!$A$1:$E$82</definedName>
    <definedName name="_xlnm._FilterDatabase" localSheetId="36" hidden="1">'Borrowing and lease liabilities'!$A$1:$P$146</definedName>
    <definedName name="_xlnm._FilterDatabase" localSheetId="23" hidden="1">Borrowings!$A$1:$L$33</definedName>
    <definedName name="_xlnm._FilterDatabase" localSheetId="9" hidden="1">Cash!$A$1:$K$157</definedName>
    <definedName name="_xlnm._FilterDatabase" localSheetId="28" hidden="1">'Contingent Liabilities'!$A$1:$F$33</definedName>
    <definedName name="_xlnm._FilterDatabase" localSheetId="0" hidden="1">Coverindex!$A$1:$I$134</definedName>
    <definedName name="_xlnm._FilterDatabase" localSheetId="24" hidden="1">'Employee related provisions'!$A$1:$G$62</definedName>
    <definedName name="_xlnm._FilterDatabase" localSheetId="16" hidden="1">'Fixed Assets Depreciation'!$A$1:$F$37</definedName>
    <definedName name="_xlnm._FilterDatabase" localSheetId="17" hidden="1">'Fixed Assets SAP'!$A$1:$E$62</definedName>
    <definedName name="_xlnm._FilterDatabase" localSheetId="15" hidden="1">Infr.AASB13!$A$1:$L$27</definedName>
    <definedName name="_xlnm._FilterDatabase" localSheetId="14" hidden="1">Infrastructure!$A$1:$J$40</definedName>
    <definedName name="_xlnm._FilterDatabase" localSheetId="20" hidden="1">'Intangible assets'!$A$1:$G$46</definedName>
    <definedName name="_xlnm._FilterDatabase" localSheetId="19" hidden="1">'Inv. Prop'!$A$1:$G$49</definedName>
    <definedName name="_xlnm._FilterDatabase" localSheetId="31" hidden="1">'Investment in associates'!$A$1:$G$132</definedName>
    <definedName name="_xlnm._FilterDatabase" localSheetId="30" hidden="1">'Joint arrangements'!$A$1:$E$67</definedName>
    <definedName name="_xlnm._FilterDatabase" localSheetId="29" hidden="1">KMP!$A$1:$G$119</definedName>
    <definedName name="_xlnm._FilterDatabase" localSheetId="18" hidden="1">Leases!$A$1:$H$127</definedName>
    <definedName name="_xlnm._FilterDatabase" localSheetId="11" hidden="1">'Other assets'!$A$1:$G$38</definedName>
    <definedName name="_xlnm._FilterDatabase" localSheetId="27" hidden="1">'Other Items'!$A$1:$G$42</definedName>
    <definedName name="_xlnm._FilterDatabase" localSheetId="22" hidden="1">'Other liabilities'!$A$1:$G$53</definedName>
    <definedName name="_xlnm._FilterDatabase" localSheetId="33" hidden="1">'Other MAP'!$A$1:$E$118</definedName>
    <definedName name="_xlnm._FilterDatabase" localSheetId="25" hidden="1">'Other provisions'!$A$1:$E$59</definedName>
    <definedName name="_xlnm._FilterDatabase" localSheetId="32" hidden="1">'Post Balance Date'!$A$1:$C$15</definedName>
    <definedName name="_xlnm._FilterDatabase" localSheetId="12" hidden="1">PPE!$A$1:$R$50</definedName>
    <definedName name="_xlnm._FilterDatabase" localSheetId="13" hidden="1">'PPE AASB13'!$A$1:$O$30</definedName>
    <definedName name="_xlnm._FilterDatabase" localSheetId="34" hidden="1">Rates!$A$1:$Q$45</definedName>
    <definedName name="_xlnm._FilterDatabase" localSheetId="37" hidden="1">'Reserve accounts'!$A$1:$R$44</definedName>
    <definedName name="_xlnm._FilterDatabase" localSheetId="8" hidden="1">'Rev &amp; Exp'!$A$1:$H$125</definedName>
    <definedName name="_xlnm._FilterDatabase" localSheetId="26" hidden="1">'Reval Surpl'!$A$1:$I$23</definedName>
    <definedName name="_xlnm._FilterDatabase" localSheetId="5" hidden="1">SFA!$A$1:$G$78</definedName>
    <definedName name="_xlnm._FilterDatabase" localSheetId="3" hidden="1">SoCE!$A$1:$G$35</definedName>
    <definedName name="_xlnm._FilterDatabase" localSheetId="4" hidden="1">SoCF!$A$1:$E$53</definedName>
    <definedName name="_xlnm._FilterDatabase" localSheetId="1" hidden="1">SOCI!$A$1:$F$60</definedName>
    <definedName name="_xlnm._FilterDatabase" localSheetId="2" hidden="1">SoFP!$A$1:$E$58</definedName>
    <definedName name="_xlnm._FilterDatabase" localSheetId="35" hidden="1">'Surplus,Deficit'!$A$1:$F$82</definedName>
    <definedName name="_xlnm._FilterDatabase" localSheetId="21" hidden="1">'Trade and other payables'!$A$1:$F$37</definedName>
    <definedName name="_xlnm._FilterDatabase" localSheetId="10" hidden="1">'Trade and Other Receivables'!$A$1:$I$112</definedName>
    <definedName name="_xlnm._FilterDatabase" localSheetId="38" hidden="1">Trust!$A$1:$H$17</definedName>
    <definedName name="_xlnm.Print_Area" localSheetId="7">'Basis of Prep - 3 and 4'!$A$1:$F$95</definedName>
    <definedName name="_xlnm.Print_Area" localSheetId="36">'Borrowing and lease liabilities'!$A$1:$P$88</definedName>
    <definedName name="_xlnm.Print_Area" localSheetId="23">Borrowings!$A$1:$L$32</definedName>
    <definedName name="_xlnm.Print_Area" localSheetId="9">Cash!$A$1:$J$88</definedName>
    <definedName name="_xlnm.Print_Area" localSheetId="28">'Contingent Liabilities'!$A$1:$F$33</definedName>
    <definedName name="_xlnm.Print_Area" localSheetId="0">Coverindex!$A$1:$H$83</definedName>
    <definedName name="_xlnm.Print_Area" localSheetId="24">'Employee related provisions'!$A$1:$H$61</definedName>
    <definedName name="_xlnm.Print_Area" localSheetId="16">'Fixed Assets Depreciation'!$A$1:$F$37</definedName>
    <definedName name="_xlnm.Print_Area" localSheetId="17">'Fixed Assets SAP'!$A$1:$F$80</definedName>
    <definedName name="_xlnm.Print_Area" localSheetId="6">'Index of Notes'!$A$1:$E$78</definedName>
    <definedName name="_xlnm.Print_Area" localSheetId="15">Infr.AASB13!$A$1:$L$27</definedName>
    <definedName name="_xlnm.Print_Area" localSheetId="14">Infrastructure!$A$1:$J$45</definedName>
    <definedName name="_xlnm.Print_Area" localSheetId="20">'Intangible assets'!$A$1:$H$49</definedName>
    <definedName name="_xlnm.Print_Area" localSheetId="19">'Inv. Prop'!$A$1:$H$54</definedName>
    <definedName name="_xlnm.Print_Area" localSheetId="31">'Investment in associates'!$A$1:$G$130</definedName>
    <definedName name="_xlnm.Print_Area" localSheetId="30">'Joint arrangements'!$A$1:$E$57</definedName>
    <definedName name="_xlnm.Print_Area" localSheetId="29">KMP!$A$1:$G$117</definedName>
    <definedName name="_xlnm.Print_Area" localSheetId="18">Leases!$A$1:$I$128</definedName>
    <definedName name="_xlnm.Print_Area" localSheetId="11">'Other assets'!$A$1:$H$38</definedName>
    <definedName name="_xlnm.Print_Area" localSheetId="27">'Other Items'!$A$1:$G$42</definedName>
    <definedName name="_xlnm.Print_Area" localSheetId="22">'Other liabilities'!$A$1:$H$52</definedName>
    <definedName name="_xlnm.Print_Area" localSheetId="33">'Other MAP'!$A$1:$F$85</definedName>
    <definedName name="_xlnm.Print_Area" localSheetId="25">'Other provisions'!$A$1:$G$59</definedName>
    <definedName name="_xlnm.Print_Area" localSheetId="32">'Post Balance Date'!$A$1:$C$11</definedName>
    <definedName name="_xlnm.Print_Area" localSheetId="12">PPE!$A$1:$R$57</definedName>
    <definedName name="_xlnm.Print_Area" localSheetId="13">'PPE AASB13'!$A$1:$O$30</definedName>
    <definedName name="_xlnm.Print_Area" localSheetId="34">Rates!$A$1:$Q$45</definedName>
    <definedName name="_xlnm.Print_Area" localSheetId="37">'Reserve accounts'!$A$1:$R$44</definedName>
    <definedName name="_xlnm.Print_Area" localSheetId="8">'Rev &amp; Exp'!$A$1:$H$126</definedName>
    <definedName name="_xlnm.Print_Area" localSheetId="26">'Reval Surpl'!$A$1:$I$26</definedName>
    <definedName name="_xlnm.Print_Area" localSheetId="5">SFA!$A$1:$G$77</definedName>
    <definedName name="_xlnm.Print_Area" localSheetId="3">SoCE!$A$1:$G$34</definedName>
    <definedName name="_xlnm.Print_Area" localSheetId="4">SoCF!$A$1:$E$52</definedName>
    <definedName name="_xlnm.Print_Area" localSheetId="1">SOCI!$A$1:$F$50</definedName>
    <definedName name="_xlnm.Print_Area" localSheetId="2">SoFP!$A$1:$E$57</definedName>
    <definedName name="_xlnm.Print_Area" localSheetId="35">'Surplus,Deficit'!$A$1:$G$81</definedName>
    <definedName name="_xlnm.Print_Area" localSheetId="21">'Trade and other payables'!$A$1:$G$37</definedName>
    <definedName name="_xlnm.Print_Area" localSheetId="10">'Trade and Other Receivables'!$A$1:$H$112</definedName>
    <definedName name="_xlnm.Print_Area" localSheetId="38">Trust!$A$1:$H$16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93" l="1"/>
  <c r="G16" i="93"/>
  <c r="E16" i="93"/>
  <c r="H13" i="93"/>
  <c r="H14" i="93"/>
  <c r="H15" i="93"/>
  <c r="H12" i="93"/>
  <c r="H16" i="93" s="1"/>
  <c r="Q24" i="65"/>
  <c r="Q26" i="65" s="1"/>
  <c r="P24" i="65"/>
  <c r="O24" i="65"/>
  <c r="L24" i="65"/>
  <c r="K24" i="65"/>
  <c r="J24" i="65"/>
  <c r="F24" i="65"/>
  <c r="G24" i="65"/>
  <c r="E24" i="65"/>
  <c r="H23" i="65"/>
  <c r="H22" i="65"/>
  <c r="H21" i="65"/>
  <c r="H20" i="65"/>
  <c r="H19" i="65"/>
  <c r="H18" i="65"/>
  <c r="M23" i="65"/>
  <c r="M22" i="65"/>
  <c r="M21" i="65"/>
  <c r="M20" i="65"/>
  <c r="M19" i="65"/>
  <c r="M18" i="65"/>
  <c r="R23" i="65"/>
  <c r="R22" i="65"/>
  <c r="R21" i="65"/>
  <c r="R20" i="65"/>
  <c r="R19" i="65"/>
  <c r="R18" i="65"/>
  <c r="R14" i="65"/>
  <c r="R13" i="65"/>
  <c r="R12" i="65"/>
  <c r="R11" i="65"/>
  <c r="M12" i="65"/>
  <c r="M13" i="65"/>
  <c r="M14" i="65"/>
  <c r="M11" i="65"/>
  <c r="Q15" i="65"/>
  <c r="P15" i="65"/>
  <c r="O15" i="65"/>
  <c r="K15" i="65"/>
  <c r="L15" i="65"/>
  <c r="L26" i="65" s="1"/>
  <c r="J15" i="65"/>
  <c r="J26" i="65" s="1"/>
  <c r="F15" i="65"/>
  <c r="G15" i="65"/>
  <c r="E15" i="65"/>
  <c r="H12" i="65"/>
  <c r="H13" i="65"/>
  <c r="H14" i="65"/>
  <c r="H11" i="65"/>
  <c r="M88" i="150"/>
  <c r="K88" i="150"/>
  <c r="J88" i="150"/>
  <c r="J80" i="150"/>
  <c r="I80" i="150"/>
  <c r="O80" i="150"/>
  <c r="N80" i="150"/>
  <c r="M80" i="150"/>
  <c r="F80" i="150"/>
  <c r="G80" i="150"/>
  <c r="E80" i="150"/>
  <c r="P79" i="150"/>
  <c r="P78" i="150"/>
  <c r="P77" i="150"/>
  <c r="H78" i="150"/>
  <c r="K78" i="150" s="1"/>
  <c r="H79" i="150"/>
  <c r="K79" i="150" s="1"/>
  <c r="H77" i="150"/>
  <c r="K77" i="150" s="1"/>
  <c r="J69" i="150"/>
  <c r="J68" i="150"/>
  <c r="I70" i="150"/>
  <c r="H70" i="150"/>
  <c r="G70" i="150"/>
  <c r="K60" i="150"/>
  <c r="I60" i="150"/>
  <c r="N60" i="150"/>
  <c r="M60" i="150"/>
  <c r="J60" i="150"/>
  <c r="H60" i="150"/>
  <c r="M42" i="150"/>
  <c r="K42" i="150"/>
  <c r="J42" i="150"/>
  <c r="M38" i="150"/>
  <c r="K38" i="150"/>
  <c r="J38" i="150"/>
  <c r="J22" i="150"/>
  <c r="I22" i="150"/>
  <c r="H21" i="150"/>
  <c r="K21" i="150" s="1"/>
  <c r="P21" i="150"/>
  <c r="O22" i="150"/>
  <c r="N22" i="150"/>
  <c r="M22" i="150"/>
  <c r="F22" i="150"/>
  <c r="G22" i="150"/>
  <c r="E22" i="150"/>
  <c r="J18" i="150"/>
  <c r="I18" i="150"/>
  <c r="P12" i="150"/>
  <c r="P13" i="150"/>
  <c r="P14" i="150"/>
  <c r="P15" i="150"/>
  <c r="P16" i="150"/>
  <c r="P17" i="150"/>
  <c r="P11" i="150"/>
  <c r="O18" i="150"/>
  <c r="N18" i="150"/>
  <c r="M18" i="150"/>
  <c r="F18" i="150"/>
  <c r="G18" i="150"/>
  <c r="E18" i="150"/>
  <c r="H12" i="150"/>
  <c r="K12" i="150" s="1"/>
  <c r="H13" i="150"/>
  <c r="K13" i="150" s="1"/>
  <c r="H14" i="150"/>
  <c r="K14" i="150" s="1"/>
  <c r="H15" i="150"/>
  <c r="K15" i="150" s="1"/>
  <c r="H16" i="150"/>
  <c r="K16" i="150" s="1"/>
  <c r="H17" i="150"/>
  <c r="K17" i="150" s="1"/>
  <c r="H11" i="150"/>
  <c r="K11" i="150" s="1"/>
  <c r="G75" i="54"/>
  <c r="G80" i="54" s="1"/>
  <c r="G81" i="54" s="1"/>
  <c r="F75" i="54"/>
  <c r="F80" i="54" s="1"/>
  <c r="F81" i="54" s="1"/>
  <c r="E75" i="54"/>
  <c r="E80" i="54" s="1"/>
  <c r="E81" i="54" s="1"/>
  <c r="G60" i="54"/>
  <c r="F60" i="54"/>
  <c r="E60" i="54"/>
  <c r="G50" i="54"/>
  <c r="F50" i="54"/>
  <c r="E50" i="54"/>
  <c r="G35" i="54"/>
  <c r="F35" i="54"/>
  <c r="E35" i="54"/>
  <c r="Q33" i="50"/>
  <c r="N33" i="50"/>
  <c r="M33" i="50"/>
  <c r="H33" i="50"/>
  <c r="I33" i="50"/>
  <c r="J33" i="50"/>
  <c r="G33" i="50"/>
  <c r="J25" i="50"/>
  <c r="I25" i="50"/>
  <c r="H25" i="50"/>
  <c r="G25" i="50"/>
  <c r="N25" i="50"/>
  <c r="M25" i="50"/>
  <c r="Q25" i="50"/>
  <c r="Q17" i="50"/>
  <c r="N17" i="50"/>
  <c r="N27" i="50" s="1"/>
  <c r="M17" i="50"/>
  <c r="H17" i="50"/>
  <c r="I17" i="50"/>
  <c r="J17" i="50"/>
  <c r="G17" i="50"/>
  <c r="O32" i="50"/>
  <c r="O30" i="50"/>
  <c r="K32" i="50"/>
  <c r="K30" i="50"/>
  <c r="K24" i="50"/>
  <c r="K23" i="50"/>
  <c r="K22" i="50"/>
  <c r="K21" i="50"/>
  <c r="O24" i="50"/>
  <c r="O23" i="50"/>
  <c r="O22" i="50"/>
  <c r="O21" i="50"/>
  <c r="O14" i="50"/>
  <c r="O15" i="50"/>
  <c r="O16" i="50"/>
  <c r="O13" i="50"/>
  <c r="K14" i="50"/>
  <c r="K15" i="50"/>
  <c r="K16" i="50"/>
  <c r="K13" i="50"/>
  <c r="G98" i="99"/>
  <c r="F98" i="99"/>
  <c r="G81" i="99"/>
  <c r="F81" i="99"/>
  <c r="G74" i="99"/>
  <c r="F70" i="99" s="1"/>
  <c r="F74" i="99" s="1"/>
  <c r="G65" i="99"/>
  <c r="F56" i="99"/>
  <c r="G47" i="99"/>
  <c r="F47" i="99"/>
  <c r="G130" i="99"/>
  <c r="F130" i="99"/>
  <c r="G110" i="99"/>
  <c r="F110" i="99"/>
  <c r="G102" i="99"/>
  <c r="F102" i="99"/>
  <c r="G64" i="99"/>
  <c r="F64" i="99"/>
  <c r="G60" i="99"/>
  <c r="F60" i="99"/>
  <c r="F65" i="99" s="1"/>
  <c r="F67" i="99" s="1"/>
  <c r="G53" i="99"/>
  <c r="G56" i="99" s="1"/>
  <c r="G67" i="99" s="1"/>
  <c r="F53" i="99"/>
  <c r="G16" i="99"/>
  <c r="F16" i="99"/>
  <c r="E46" i="165"/>
  <c r="D46" i="165"/>
  <c r="E37" i="165"/>
  <c r="E39" i="165" s="1"/>
  <c r="D37" i="165"/>
  <c r="D39" i="165" s="1"/>
  <c r="E29" i="165"/>
  <c r="D29" i="165"/>
  <c r="E26" i="165"/>
  <c r="D26" i="165"/>
  <c r="G27" i="51"/>
  <c r="F27" i="51"/>
  <c r="E27" i="51"/>
  <c r="G22" i="51"/>
  <c r="F22" i="51"/>
  <c r="E22" i="51"/>
  <c r="G16" i="51"/>
  <c r="F16" i="51"/>
  <c r="E16" i="51"/>
  <c r="F27" i="97"/>
  <c r="E27" i="97"/>
  <c r="G40" i="166"/>
  <c r="F40" i="166"/>
  <c r="G35" i="166"/>
  <c r="F35" i="166"/>
  <c r="G25" i="166"/>
  <c r="F25" i="166"/>
  <c r="G17" i="166"/>
  <c r="F17" i="166"/>
  <c r="E19" i="102"/>
  <c r="E23" i="102" s="1"/>
  <c r="G19" i="102"/>
  <c r="G23" i="102" s="1"/>
  <c r="H19" i="102"/>
  <c r="H23" i="102" s="1"/>
  <c r="D19" i="102"/>
  <c r="D23" i="102" s="1"/>
  <c r="I21" i="102"/>
  <c r="I12" i="102"/>
  <c r="I13" i="102"/>
  <c r="I14" i="102"/>
  <c r="I15" i="102"/>
  <c r="I16" i="102"/>
  <c r="I17" i="102"/>
  <c r="I18" i="102"/>
  <c r="I11" i="102"/>
  <c r="F21" i="102"/>
  <c r="F12" i="102"/>
  <c r="F13" i="102"/>
  <c r="F14" i="102"/>
  <c r="F15" i="102"/>
  <c r="F16" i="102"/>
  <c r="F17" i="102"/>
  <c r="F18" i="102"/>
  <c r="F11" i="102"/>
  <c r="D24" i="122"/>
  <c r="E23" i="122"/>
  <c r="E22" i="122"/>
  <c r="E24" i="122" s="1"/>
  <c r="E15" i="122"/>
  <c r="E16" i="122"/>
  <c r="E18" i="122"/>
  <c r="E14" i="122"/>
  <c r="E11" i="122"/>
  <c r="E12" i="122" s="1"/>
  <c r="E10" i="122"/>
  <c r="D12" i="122"/>
  <c r="D19" i="122" s="1"/>
  <c r="F24" i="96"/>
  <c r="E24" i="96"/>
  <c r="F27" i="96"/>
  <c r="E27" i="96"/>
  <c r="E29" i="96" s="1"/>
  <c r="F17" i="96"/>
  <c r="E17" i="96"/>
  <c r="F14" i="96"/>
  <c r="E14" i="96"/>
  <c r="K9" i="149"/>
  <c r="K10" i="149"/>
  <c r="K11" i="149"/>
  <c r="G9" i="149"/>
  <c r="G10" i="149"/>
  <c r="G11" i="149"/>
  <c r="J12" i="149"/>
  <c r="I12" i="149"/>
  <c r="F12" i="149"/>
  <c r="E12" i="149"/>
  <c r="F39" i="163"/>
  <c r="E39" i="163"/>
  <c r="F30" i="163"/>
  <c r="E30" i="163"/>
  <c r="F20" i="163"/>
  <c r="F14" i="163"/>
  <c r="F10" i="163"/>
  <c r="E20" i="163"/>
  <c r="E14" i="163"/>
  <c r="E10" i="163"/>
  <c r="F13" i="131"/>
  <c r="E13" i="131"/>
  <c r="F21" i="142"/>
  <c r="E21" i="142"/>
  <c r="F13" i="142"/>
  <c r="E13" i="142"/>
  <c r="G23" i="113"/>
  <c r="F23" i="113"/>
  <c r="E23" i="113"/>
  <c r="G11" i="113"/>
  <c r="E11" i="113"/>
  <c r="H98" i="130"/>
  <c r="F98" i="130"/>
  <c r="H47" i="130"/>
  <c r="F47" i="130"/>
  <c r="H40" i="130"/>
  <c r="F40" i="130"/>
  <c r="H28" i="130"/>
  <c r="H27" i="130"/>
  <c r="F29" i="130"/>
  <c r="G29" i="130"/>
  <c r="H24" i="130"/>
  <c r="H22" i="130"/>
  <c r="F20" i="130"/>
  <c r="F25" i="130" s="1"/>
  <c r="G20" i="130"/>
  <c r="G25" i="130" s="1"/>
  <c r="H19" i="130"/>
  <c r="H18" i="130"/>
  <c r="H15" i="130"/>
  <c r="H13" i="130"/>
  <c r="H11" i="130"/>
  <c r="F16" i="130"/>
  <c r="G16" i="130"/>
  <c r="J39" i="47"/>
  <c r="J38" i="47"/>
  <c r="J37" i="47"/>
  <c r="J33" i="47"/>
  <c r="J31" i="47"/>
  <c r="J29" i="47"/>
  <c r="J26" i="47"/>
  <c r="J25" i="47"/>
  <c r="J21" i="47"/>
  <c r="J19" i="47"/>
  <c r="J17" i="47"/>
  <c r="J15" i="47"/>
  <c r="J13" i="47"/>
  <c r="E40" i="47"/>
  <c r="F40" i="47"/>
  <c r="G40" i="47"/>
  <c r="H40" i="47"/>
  <c r="I40" i="47"/>
  <c r="D40" i="47"/>
  <c r="E27" i="47"/>
  <c r="E34" i="47" s="1"/>
  <c r="F27" i="47"/>
  <c r="F34" i="47" s="1"/>
  <c r="G27" i="47"/>
  <c r="G34" i="47" s="1"/>
  <c r="H27" i="47"/>
  <c r="H34" i="47" s="1"/>
  <c r="I27" i="47"/>
  <c r="I34" i="47" s="1"/>
  <c r="D27" i="47"/>
  <c r="D34" i="47" s="1"/>
  <c r="E22" i="47"/>
  <c r="F22" i="47"/>
  <c r="G22" i="47"/>
  <c r="H22" i="47"/>
  <c r="I22" i="47"/>
  <c r="D22" i="47"/>
  <c r="F23" i="63"/>
  <c r="E23" i="63"/>
  <c r="F17" i="63"/>
  <c r="E17" i="63"/>
  <c r="L49" i="45"/>
  <c r="K49" i="45"/>
  <c r="L48" i="45"/>
  <c r="K48" i="45"/>
  <c r="N48" i="45" s="1"/>
  <c r="R48" i="45" s="1"/>
  <c r="L47" i="45"/>
  <c r="K47" i="45"/>
  <c r="L43" i="45"/>
  <c r="K43" i="45"/>
  <c r="L41" i="45"/>
  <c r="K41" i="45"/>
  <c r="L39" i="45"/>
  <c r="K39" i="45"/>
  <c r="N39" i="45" s="1"/>
  <c r="R39" i="45" s="1"/>
  <c r="L37" i="45"/>
  <c r="K37" i="45"/>
  <c r="L35" i="45"/>
  <c r="K35" i="45"/>
  <c r="L33" i="45"/>
  <c r="K33" i="45"/>
  <c r="L31" i="45"/>
  <c r="K31" i="45"/>
  <c r="L28" i="45"/>
  <c r="K28" i="45"/>
  <c r="L27" i="45"/>
  <c r="K27" i="45"/>
  <c r="L26" i="45"/>
  <c r="K26" i="45"/>
  <c r="L22" i="45"/>
  <c r="K22" i="45"/>
  <c r="N22" i="45" s="1"/>
  <c r="R22" i="45" s="1"/>
  <c r="L20" i="45"/>
  <c r="K20" i="45"/>
  <c r="L18" i="45"/>
  <c r="K18" i="45"/>
  <c r="L16" i="45"/>
  <c r="K16" i="45"/>
  <c r="N16" i="45" s="1"/>
  <c r="R16" i="45" s="1"/>
  <c r="L14" i="45"/>
  <c r="K14" i="45"/>
  <c r="Q50" i="45"/>
  <c r="P50" i="45"/>
  <c r="M50" i="45"/>
  <c r="I50" i="45"/>
  <c r="H50" i="45"/>
  <c r="F50" i="45"/>
  <c r="E50" i="45"/>
  <c r="Q29" i="45"/>
  <c r="Q44" i="45" s="1"/>
  <c r="P29" i="45"/>
  <c r="P44" i="45" s="1"/>
  <c r="M29" i="45"/>
  <c r="M44" i="45" s="1"/>
  <c r="I29" i="45"/>
  <c r="I44" i="45" s="1"/>
  <c r="H29" i="45"/>
  <c r="H44" i="45" s="1"/>
  <c r="F29" i="45"/>
  <c r="F44" i="45" s="1"/>
  <c r="E29" i="45"/>
  <c r="E44" i="45" s="1"/>
  <c r="Q23" i="45"/>
  <c r="P23" i="45"/>
  <c r="M23" i="45"/>
  <c r="I23" i="45"/>
  <c r="H23" i="45"/>
  <c r="F23" i="45"/>
  <c r="E23" i="45"/>
  <c r="F17" i="139"/>
  <c r="E17" i="139"/>
  <c r="F13" i="139"/>
  <c r="E13" i="139"/>
  <c r="G96" i="95"/>
  <c r="F96" i="95"/>
  <c r="G88" i="95"/>
  <c r="F88" i="95"/>
  <c r="G83" i="95"/>
  <c r="F83" i="95"/>
  <c r="H39" i="95"/>
  <c r="G39" i="95"/>
  <c r="F39" i="95"/>
  <c r="G19" i="95"/>
  <c r="F19" i="95"/>
  <c r="G16" i="95"/>
  <c r="F16" i="95"/>
  <c r="H62" i="44"/>
  <c r="G62" i="44"/>
  <c r="H57" i="44"/>
  <c r="G57" i="44"/>
  <c r="H52" i="44"/>
  <c r="G52" i="44"/>
  <c r="H47" i="44"/>
  <c r="G47" i="44"/>
  <c r="H42" i="44"/>
  <c r="G42" i="44"/>
  <c r="H36" i="44"/>
  <c r="G36" i="44"/>
  <c r="H15" i="44"/>
  <c r="G15" i="44"/>
  <c r="H10" i="44"/>
  <c r="G10" i="44"/>
  <c r="G119" i="42"/>
  <c r="F119" i="42"/>
  <c r="G109" i="42"/>
  <c r="F109" i="42"/>
  <c r="G105" i="42"/>
  <c r="F105" i="42"/>
  <c r="G100" i="42"/>
  <c r="F100" i="42"/>
  <c r="G85" i="42"/>
  <c r="F85" i="42"/>
  <c r="G71" i="42"/>
  <c r="F71" i="42"/>
  <c r="H50" i="42"/>
  <c r="H51" i="42"/>
  <c r="H52" i="42"/>
  <c r="H53" i="42"/>
  <c r="H54" i="42"/>
  <c r="H55" i="42"/>
  <c r="H49" i="42"/>
  <c r="E56" i="42"/>
  <c r="F56" i="42"/>
  <c r="G56" i="42"/>
  <c r="D56" i="42"/>
  <c r="H38" i="42"/>
  <c r="H39" i="42"/>
  <c r="H40" i="42"/>
  <c r="H41" i="42"/>
  <c r="H42" i="42"/>
  <c r="H43" i="42"/>
  <c r="H37" i="42"/>
  <c r="E44" i="42"/>
  <c r="F44" i="42"/>
  <c r="G44" i="42"/>
  <c r="D44" i="42"/>
  <c r="G65" i="39"/>
  <c r="F65" i="39"/>
  <c r="E65" i="39"/>
  <c r="G60" i="39"/>
  <c r="F60" i="39"/>
  <c r="E60" i="39"/>
  <c r="G50" i="39"/>
  <c r="F50" i="39"/>
  <c r="E50" i="39"/>
  <c r="G42" i="39"/>
  <c r="F42" i="39"/>
  <c r="E42" i="39"/>
  <c r="G20" i="39"/>
  <c r="G31" i="39"/>
  <c r="F31" i="39"/>
  <c r="E31" i="39"/>
  <c r="F20" i="39"/>
  <c r="E20" i="39"/>
  <c r="E46" i="38"/>
  <c r="D46" i="38"/>
  <c r="E40" i="38"/>
  <c r="D40" i="38"/>
  <c r="E25" i="38"/>
  <c r="D25" i="38"/>
  <c r="E16" i="38"/>
  <c r="E27" i="38" s="1"/>
  <c r="D16" i="38"/>
  <c r="E26" i="37"/>
  <c r="F26" i="37"/>
  <c r="D26" i="37"/>
  <c r="G29" i="37"/>
  <c r="G28" i="37"/>
  <c r="G25" i="37"/>
  <c r="G23" i="37"/>
  <c r="G26" i="37" s="1"/>
  <c r="G18" i="37"/>
  <c r="G17" i="37"/>
  <c r="G14" i="37"/>
  <c r="G12" i="37"/>
  <c r="E15" i="37"/>
  <c r="E20" i="37" s="1"/>
  <c r="F15" i="37"/>
  <c r="F20" i="37" s="1"/>
  <c r="D15" i="37"/>
  <c r="D20" i="37" s="1"/>
  <c r="E55" i="36"/>
  <c r="D55" i="36"/>
  <c r="E45" i="36"/>
  <c r="D45" i="36"/>
  <c r="E37" i="36"/>
  <c r="E47" i="36" s="1"/>
  <c r="D37" i="36"/>
  <c r="D47" i="36" s="1"/>
  <c r="E25" i="36"/>
  <c r="D25" i="36"/>
  <c r="E13" i="36"/>
  <c r="D13" i="36"/>
  <c r="D27" i="36" s="1"/>
  <c r="F46" i="35"/>
  <c r="E46" i="35"/>
  <c r="D46" i="35"/>
  <c r="F35" i="35"/>
  <c r="E35" i="35"/>
  <c r="D35" i="35"/>
  <c r="F25" i="35"/>
  <c r="E25" i="35"/>
  <c r="D25" i="35"/>
  <c r="F15" i="35"/>
  <c r="F26" i="35" s="1"/>
  <c r="F37" i="35" s="1"/>
  <c r="E15" i="35"/>
  <c r="E26" i="35" s="1"/>
  <c r="E37" i="35" s="1"/>
  <c r="D15" i="35"/>
  <c r="J24" i="150" l="1"/>
  <c r="G24" i="150"/>
  <c r="J44" i="150"/>
  <c r="Q27" i="50"/>
  <c r="G27" i="50"/>
  <c r="J27" i="50"/>
  <c r="E53" i="39"/>
  <c r="E73" i="39" s="1"/>
  <c r="F53" i="39"/>
  <c r="F73" i="39" s="1"/>
  <c r="F75" i="39" s="1"/>
  <c r="E68" i="39"/>
  <c r="E74" i="39" s="1"/>
  <c r="E75" i="39" s="1"/>
  <c r="G53" i="39"/>
  <c r="G73" i="39" s="1"/>
  <c r="F68" i="39"/>
  <c r="F74" i="39" s="1"/>
  <c r="E48" i="38"/>
  <c r="E50" i="38" s="1"/>
  <c r="D31" i="37"/>
  <c r="F31" i="37"/>
  <c r="E27" i="36"/>
  <c r="E49" i="36" s="1"/>
  <c r="D26" i="35"/>
  <c r="D37" i="35" s="1"/>
  <c r="D48" i="35" s="1"/>
  <c r="F48" i="35"/>
  <c r="E48" i="35"/>
  <c r="D49" i="36"/>
  <c r="E31" i="37"/>
  <c r="G15" i="37"/>
  <c r="G20" i="37" s="1"/>
  <c r="G31" i="37" s="1"/>
  <c r="D27" i="38"/>
  <c r="D48" i="38" s="1"/>
  <c r="D50" i="38" s="1"/>
  <c r="G68" i="39"/>
  <c r="G74" i="39" s="1"/>
  <c r="G34" i="39"/>
  <c r="G72" i="39" s="1"/>
  <c r="E34" i="39"/>
  <c r="E72" i="39" s="1"/>
  <c r="F34" i="39"/>
  <c r="F72" i="39" s="1"/>
  <c r="H56" i="42"/>
  <c r="H44" i="42"/>
  <c r="N26" i="45"/>
  <c r="R26" i="45" s="1"/>
  <c r="N37" i="45"/>
  <c r="R37" i="45" s="1"/>
  <c r="N18" i="45"/>
  <c r="R18" i="45" s="1"/>
  <c r="N31" i="45"/>
  <c r="R31" i="45" s="1"/>
  <c r="N27" i="45"/>
  <c r="R27" i="45" s="1"/>
  <c r="N20" i="45"/>
  <c r="R20" i="45" s="1"/>
  <c r="N35" i="45"/>
  <c r="R35" i="45" s="1"/>
  <c r="N47" i="45"/>
  <c r="R47" i="45" s="1"/>
  <c r="K50" i="45"/>
  <c r="N41" i="45"/>
  <c r="R41" i="45" s="1"/>
  <c r="N14" i="45"/>
  <c r="R14" i="45" s="1"/>
  <c r="N33" i="45"/>
  <c r="R33" i="45" s="1"/>
  <c r="N43" i="45"/>
  <c r="R43" i="45" s="1"/>
  <c r="K29" i="45"/>
  <c r="K44" i="45" s="1"/>
  <c r="N28" i="45"/>
  <c r="R28" i="45" s="1"/>
  <c r="N49" i="45"/>
  <c r="R49" i="45" s="1"/>
  <c r="J40" i="47"/>
  <c r="J27" i="47"/>
  <c r="J34" i="47" s="1"/>
  <c r="H20" i="130"/>
  <c r="H25" i="130" s="1"/>
  <c r="K12" i="149"/>
  <c r="G12" i="149"/>
  <c r="F19" i="96"/>
  <c r="E19" i="96"/>
  <c r="E31" i="96" s="1"/>
  <c r="F19" i="102"/>
  <c r="F23" i="102" s="1"/>
  <c r="I19" i="102"/>
  <c r="I23" i="102" s="1"/>
  <c r="G29" i="51"/>
  <c r="G40" i="51" s="1"/>
  <c r="G41" i="51" s="1"/>
  <c r="F29" i="51"/>
  <c r="E29" i="51"/>
  <c r="E40" i="51" s="1"/>
  <c r="E41" i="51" s="1"/>
  <c r="I27" i="50"/>
  <c r="H27" i="50"/>
  <c r="Q37" i="50"/>
  <c r="K17" i="50"/>
  <c r="O33" i="50"/>
  <c r="M27" i="50"/>
  <c r="K25" i="50"/>
  <c r="O25" i="50"/>
  <c r="K33" i="50"/>
  <c r="O17" i="50"/>
  <c r="O27" i="50" s="1"/>
  <c r="O37" i="50" s="1"/>
  <c r="F24" i="150"/>
  <c r="M24" i="150"/>
  <c r="K44" i="150"/>
  <c r="N24" i="150"/>
  <c r="E24" i="150"/>
  <c r="I24" i="150"/>
  <c r="K18" i="150"/>
  <c r="O24" i="150"/>
  <c r="M44" i="150"/>
  <c r="J70" i="150"/>
  <c r="P80" i="150"/>
  <c r="H80" i="150"/>
  <c r="K80" i="150"/>
  <c r="H22" i="150"/>
  <c r="K22" i="150"/>
  <c r="H18" i="150"/>
  <c r="P22" i="150"/>
  <c r="K26" i="65"/>
  <c r="E26" i="65"/>
  <c r="F26" i="65"/>
  <c r="O26" i="65"/>
  <c r="R24" i="65"/>
  <c r="H15" i="65"/>
  <c r="G26" i="65"/>
  <c r="P26" i="65"/>
  <c r="H24" i="65"/>
  <c r="M24" i="65"/>
  <c r="R15" i="65"/>
  <c r="M15" i="65"/>
  <c r="M26" i="65" s="1"/>
  <c r="P18" i="150"/>
  <c r="E19" i="122"/>
  <c r="F29" i="96"/>
  <c r="H29" i="130"/>
  <c r="H16" i="130"/>
  <c r="J22" i="47"/>
  <c r="L50" i="45"/>
  <c r="L29" i="45"/>
  <c r="L44" i="45" s="1"/>
  <c r="L23" i="45"/>
  <c r="K23" i="45"/>
  <c r="R26" i="65" l="1"/>
  <c r="K27" i="50"/>
  <c r="K37" i="50" s="1"/>
  <c r="R23" i="45"/>
  <c r="G75" i="39"/>
  <c r="N23" i="45"/>
  <c r="R29" i="45"/>
  <c r="R44" i="45" s="1"/>
  <c r="N29" i="45"/>
  <c r="R50" i="45"/>
  <c r="N44" i="45"/>
  <c r="N50" i="45"/>
  <c r="F31" i="96"/>
  <c r="H24" i="150"/>
  <c r="K24" i="150"/>
  <c r="P24" i="150"/>
  <c r="H26" i="65"/>
</calcChain>
</file>

<file path=xl/sharedStrings.xml><?xml version="1.0" encoding="utf-8"?>
<sst xmlns="http://schemas.openxmlformats.org/spreadsheetml/2006/main" count="3457" uniqueCount="2215">
  <si>
    <t>SHIRE OF COUNTRY</t>
  </si>
  <si>
    <t>FINANCIAL REPORT</t>
  </si>
  <si>
    <t>FOR THE YEAR ENDED 30 JUNE 2025</t>
  </si>
  <si>
    <t>TABLE OF CONTENTS</t>
  </si>
  <si>
    <t>Statement by CEO</t>
  </si>
  <si>
    <t>Statement of comprehensive income</t>
  </si>
  <si>
    <t>Statement of financial position</t>
  </si>
  <si>
    <t>Statement of changes in equity</t>
  </si>
  <si>
    <t>Statement of cash flows</t>
  </si>
  <si>
    <t>Statement of financial activity</t>
  </si>
  <si>
    <t>Index of notes to the financial report</t>
  </si>
  <si>
    <t>Independent auditor's report</t>
  </si>
  <si>
    <t>AASB 101.138(b)</t>
  </si>
  <si>
    <t xml:space="preserve">The Shire of Country conducts the operations of a local government with the following </t>
  </si>
  <si>
    <t xml:space="preserve">community vision: </t>
  </si>
  <si>
    <t>The Shire will endeavour to provide the community services and facilities to meet the needs of the</t>
  </si>
  <si>
    <t>members of the community and enable them to enjoy a pleasant and healthy way of life.</t>
  </si>
  <si>
    <t>AASB 101.138(a)</t>
  </si>
  <si>
    <t>Principal place of business:</t>
  </si>
  <si>
    <t>1 Main Street</t>
  </si>
  <si>
    <t>Country Shire</t>
  </si>
  <si>
    <t>FM Reg Schedule 2 Form 1</t>
  </si>
  <si>
    <t>Local Government Act 1995</t>
  </si>
  <si>
    <t>Local Government (Financial Management) Regulations 1996</t>
  </si>
  <si>
    <t>The accompanying financial report of the Shire of Country has been prepared</t>
  </si>
  <si>
    <r>
      <t xml:space="preserve">in compliance with the provisions of the </t>
    </r>
    <r>
      <rPr>
        <i/>
        <sz val="10"/>
        <color rgb="FF000000"/>
        <rFont val="Arial"/>
        <family val="2"/>
      </rPr>
      <t>Local Government Act 1995</t>
    </r>
    <r>
      <rPr>
        <sz val="10"/>
        <color rgb="FF000000"/>
        <rFont val="Arial"/>
        <family val="2"/>
      </rPr>
      <t xml:space="preserve"> from proper</t>
    </r>
  </si>
  <si>
    <t>accounts and records to present fairly the financial transactions for the reporting period</t>
  </si>
  <si>
    <t>ended 30 June 2025 and the financial position as at 30 June 2025.</t>
  </si>
  <si>
    <t>At the date of signing this statement the particulars included in the financial</t>
  </si>
  <si>
    <t>report are not misleading or inaccurate.</t>
  </si>
  <si>
    <t>Signed on the</t>
  </si>
  <si>
    <t>day of</t>
  </si>
  <si>
    <t>CEO</t>
  </si>
  <si>
    <t>Name of CEO</t>
  </si>
  <si>
    <t>AASB 101.5</t>
  </si>
  <si>
    <t>AASB 101.10(b),(ea),10A</t>
  </si>
  <si>
    <t>STATEMENT OF COMPREHENSIVE INCOME</t>
  </si>
  <si>
    <t>AASB 101.38</t>
  </si>
  <si>
    <t>AASB 101.51</t>
  </si>
  <si>
    <t>FM Reg 36(2)(c)</t>
  </si>
  <si>
    <t>Note</t>
  </si>
  <si>
    <t>Actual</t>
  </si>
  <si>
    <t>Budget</t>
  </si>
  <si>
    <t>$</t>
  </si>
  <si>
    <t>FM Reg 14
AASB 101.82(a)</t>
  </si>
  <si>
    <t>Revenue</t>
  </si>
  <si>
    <t>AASB 101.99</t>
  </si>
  <si>
    <t>Rates</t>
  </si>
  <si>
    <t>2(a),29</t>
  </si>
  <si>
    <t>Grants, subsidies and contributions</t>
  </si>
  <si>
    <t>2(a)</t>
  </si>
  <si>
    <t>FM Reg Schedule 1 Part 2</t>
  </si>
  <si>
    <t>Fees and charges</t>
  </si>
  <si>
    <t>AASB 101.113</t>
  </si>
  <si>
    <t>Service charges</t>
  </si>
  <si>
    <t>Interest revenue</t>
  </si>
  <si>
    <t>Other revenue</t>
  </si>
  <si>
    <t>Expenses</t>
  </si>
  <si>
    <t>Employee costs</t>
  </si>
  <si>
    <t>2(b)</t>
  </si>
  <si>
    <t>Materials and contracts</t>
  </si>
  <si>
    <t>Utility charges</t>
  </si>
  <si>
    <t>AASB 16.49</t>
  </si>
  <si>
    <t>Depreciation</t>
  </si>
  <si>
    <t>AASB 101.82(b)
AASB 16.49</t>
  </si>
  <si>
    <t>Finance costs</t>
  </si>
  <si>
    <t>Insurance</t>
  </si>
  <si>
    <t>Other expenditure</t>
  </si>
  <si>
    <t>Capital grants, subsidies and contributions</t>
  </si>
  <si>
    <t>Profit on asset disposals</t>
  </si>
  <si>
    <t>Loss on asset disposals</t>
  </si>
  <si>
    <t>AASB 7.20(a)(i)</t>
  </si>
  <si>
    <t>Fair value adjustments to financial assets at fair value through profit or loss</t>
  </si>
  <si>
    <t>4(b)</t>
  </si>
  <si>
    <t>Fair value adjustments to investment property</t>
  </si>
  <si>
    <t>AASB 101.82(c)</t>
  </si>
  <si>
    <t>Share of net profit of associates accounted for using the equity method</t>
  </si>
  <si>
    <t>26(e)</t>
  </si>
  <si>
    <t>Loss on revaluation of Infrastructure - drainage</t>
  </si>
  <si>
    <t>9(a)</t>
  </si>
  <si>
    <t>AASB 101.81A(a)</t>
  </si>
  <si>
    <t>Net result for the period</t>
  </si>
  <si>
    <t/>
  </si>
  <si>
    <t>AASB 101.85</t>
  </si>
  <si>
    <t>Other comprehensive income for the period</t>
  </si>
  <si>
    <t>AASB 101.82A(a)(i)</t>
  </si>
  <si>
    <t>Items that will not be reclassified subsequently to profit or loss</t>
  </si>
  <si>
    <t>AASB 101.96</t>
  </si>
  <si>
    <t>Changes in asset revaluation surplus</t>
  </si>
  <si>
    <t>AASB 101.92 
AASB Interpretation 1.6(d)</t>
  </si>
  <si>
    <t>Changes in asset revaluation surplus arising from a change in liabilitites</t>
  </si>
  <si>
    <t>AASB 101.82A(b)</t>
  </si>
  <si>
    <t>Share of other comprehensive income of associates accounted for using the equity method</t>
  </si>
  <si>
    <t>19, 26(b),(c)</t>
  </si>
  <si>
    <t>AASB 101.81A(b)</t>
  </si>
  <si>
    <t>Total other comprehensive income for the period</t>
  </si>
  <si>
    <t>AASB 101.81A(c)</t>
  </si>
  <si>
    <t>Total comprehensive income for the period</t>
  </si>
  <si>
    <t>This statement is to be read in conjunction with the accompanying notes.</t>
  </si>
  <si>
    <t>AASB 101.10(a)(ea)</t>
  </si>
  <si>
    <t>STATEMENT OF FINANCIAL POSITION</t>
  </si>
  <si>
    <t>AASB 101.10A</t>
  </si>
  <si>
    <t>AS AT 30 JUNE 2025</t>
  </si>
  <si>
    <t>AASB 101.60</t>
  </si>
  <si>
    <t>CURRENT ASSETS</t>
  </si>
  <si>
    <t>AASB 101.54(i)</t>
  </si>
  <si>
    <t>Cash and cash equivalents</t>
  </si>
  <si>
    <t>AASB 101.54(h)
AASB 7.8(c)</t>
  </si>
  <si>
    <t>Trade and other receivables</t>
  </si>
  <si>
    <t>AASB 101.54(d)
AASB 7.8(f)</t>
  </si>
  <si>
    <t xml:space="preserve">Other financial assets </t>
  </si>
  <si>
    <t>4(a)</t>
  </si>
  <si>
    <t>Inventories</t>
  </si>
  <si>
    <t>Other assets</t>
  </si>
  <si>
    <t>AASB 101.54(j)
AASB 5.38</t>
  </si>
  <si>
    <t>Non-current assets classified as held for sale</t>
  </si>
  <si>
    <t>AASB 101.55</t>
  </si>
  <si>
    <t>TOTAL CURRENT ASSETS</t>
  </si>
  <si>
    <t>NON-CURRENT ASSETS</t>
  </si>
  <si>
    <t>AASB 101.54(g)</t>
  </si>
  <si>
    <t xml:space="preserve">AASB 101.54(e) </t>
  </si>
  <si>
    <t>Investment in associate</t>
  </si>
  <si>
    <t>26(a)</t>
  </si>
  <si>
    <t>AASB 101.54(a)</t>
  </si>
  <si>
    <t>Property, plant and equipment</t>
  </si>
  <si>
    <t>Infrastructure</t>
  </si>
  <si>
    <t>AASB 16.47(a)</t>
  </si>
  <si>
    <t>Right-of-use assets</t>
  </si>
  <si>
    <t>11(a)</t>
  </si>
  <si>
    <t>AASB 101.54(b)</t>
  </si>
  <si>
    <t>Investment property</t>
  </si>
  <si>
    <t>AASB 101.54(c)</t>
  </si>
  <si>
    <t>Intangible assets</t>
  </si>
  <si>
    <t>TOTAL NON-CURRENT ASSETS</t>
  </si>
  <si>
    <t>TOTAL ASSETS</t>
  </si>
  <si>
    <t>CURRENT LIABILITIES</t>
  </si>
  <si>
    <t>AASB 101.54(k)</t>
  </si>
  <si>
    <t>Trade and other payables</t>
  </si>
  <si>
    <t>Contract liabilities</t>
  </si>
  <si>
    <t>Capital grant/contributions liabilities</t>
  </si>
  <si>
    <t>AASB 16.47(b)</t>
  </si>
  <si>
    <t>Lease liabilities</t>
  </si>
  <si>
    <t>11(b)</t>
  </si>
  <si>
    <t>AASB 101.54(m)</t>
  </si>
  <si>
    <t>Borrowings</t>
  </si>
  <si>
    <t>AASB 101.54(l)</t>
  </si>
  <si>
    <t>Employee related provisions</t>
  </si>
  <si>
    <t>Other provisions</t>
  </si>
  <si>
    <t>TOTAL CURRENT LIABILITIES</t>
  </si>
  <si>
    <t>NON-CURRENT LIABILITIES</t>
  </si>
  <si>
    <t>TOTAL NON-CURRENT LIABILITIES</t>
  </si>
  <si>
    <t>TOTAL LIABILITIES</t>
  </si>
  <si>
    <t>NET ASSETS</t>
  </si>
  <si>
    <t>EQUITY</t>
  </si>
  <si>
    <t>AASB 101.54(r)</t>
  </si>
  <si>
    <t>Retained surplus</t>
  </si>
  <si>
    <t>AASB 101.54(r) 
AASB 1058.37(b)</t>
  </si>
  <si>
    <t>Reserve accounts</t>
  </si>
  <si>
    <t>Revaluation surplus</t>
  </si>
  <si>
    <t>TOTAL EQUITY</t>
  </si>
  <si>
    <t>AASB 101.10(c)(ea)</t>
  </si>
  <si>
    <t>STATEMENT OF CHANGES IN EQUITY</t>
  </si>
  <si>
    <t>Retained</t>
  </si>
  <si>
    <t>Reserve</t>
  </si>
  <si>
    <t>Revaluation</t>
  </si>
  <si>
    <t>Total</t>
  </si>
  <si>
    <t>AASB 101.106</t>
  </si>
  <si>
    <t xml:space="preserve">surplus </t>
  </si>
  <si>
    <t xml:space="preserve">accounts </t>
  </si>
  <si>
    <t xml:space="preserve">equity </t>
  </si>
  <si>
    <t>AASB 101.106(d)</t>
  </si>
  <si>
    <t>Balance as at 1 July 2023</t>
  </si>
  <si>
    <t>Comprehensive income for the period</t>
  </si>
  <si>
    <t>AASB 101.106(d)(i)</t>
  </si>
  <si>
    <t>AASB 101.106(d)(ii)</t>
  </si>
  <si>
    <t>AASB 101.106(a)</t>
  </si>
  <si>
    <t>AASB 1058.37(b)</t>
  </si>
  <si>
    <t>Transfers from reserve accounts</t>
  </si>
  <si>
    <t>Transfers to reserve accounts</t>
  </si>
  <si>
    <t>Balance as at 30 June 2024</t>
  </si>
  <si>
    <t>Balance as at 30 June 2025</t>
  </si>
  <si>
    <t>AASB 101.10(d)(ea)</t>
  </si>
  <si>
    <t>STATEMENT OF CASH FLOWS</t>
  </si>
  <si>
    <t>AASB 107.10
AASB 107.18(a)</t>
  </si>
  <si>
    <t>CASH FLOWS FROM OPERATING ACTIVITIES</t>
  </si>
  <si>
    <t>AASB 107.14(a)</t>
  </si>
  <si>
    <t>Receipts</t>
  </si>
  <si>
    <t>AASB 107.31</t>
  </si>
  <si>
    <t>Interpretation 1031</t>
  </si>
  <si>
    <t>Goods and services tax received</t>
  </si>
  <si>
    <t>Payments</t>
  </si>
  <si>
    <t>AASB 107.32
AASB 16.50 (b)</t>
  </si>
  <si>
    <t>Insurance paid</t>
  </si>
  <si>
    <t>Goods and services tax paid</t>
  </si>
  <si>
    <t>Net cash provided by operating activities</t>
  </si>
  <si>
    <t>AASB 107.10
AASB 107.21</t>
  </si>
  <si>
    <t>CASH FLOWS FROM INVESTING ACTIVITIES</t>
  </si>
  <si>
    <t>AASB 107.16(c)</t>
  </si>
  <si>
    <t>Payments for financial assets at amortised cost</t>
  </si>
  <si>
    <t>Payments for investments in associates</t>
  </si>
  <si>
    <t>AASB 107.16(a)</t>
  </si>
  <si>
    <t>Payments for purchase of property, plant &amp; equipment</t>
  </si>
  <si>
    <t>Payments for construction of infrastructure</t>
  </si>
  <si>
    <t>Payments for investment property</t>
  </si>
  <si>
    <t>Payments for intangible assets</t>
  </si>
  <si>
    <t>13</t>
  </si>
  <si>
    <t>AASB 107.16</t>
  </si>
  <si>
    <t>Proceeeds from capital grants, subsidies and contributions</t>
  </si>
  <si>
    <t>AASB 107.16(d)</t>
  </si>
  <si>
    <t>Distributions from investments in associates</t>
  </si>
  <si>
    <t>AASB 107.16(e)</t>
  </si>
  <si>
    <t>Proceeds from financial assets at amortised cost - self-supporting loans</t>
  </si>
  <si>
    <t>AASB 107.16(b)</t>
  </si>
  <si>
    <t>Proceeds from sale of property, plant &amp; equipment</t>
  </si>
  <si>
    <t>Net cash (used in) investing activities</t>
  </si>
  <si>
    <t>CASH FLOWS FROM FINANCING ACTIVITIES</t>
  </si>
  <si>
    <t>AASB 107.17(d)</t>
  </si>
  <si>
    <t>Repayment of borrowings</t>
  </si>
  <si>
    <t>31(a)</t>
  </si>
  <si>
    <t>AASB 16.50(a)</t>
  </si>
  <si>
    <t>Payments for principal portion of lease liabilities</t>
  </si>
  <si>
    <t>31(d)</t>
  </si>
  <si>
    <t>AASB 107.17(c)</t>
  </si>
  <si>
    <t>Proceeds from new borrowings</t>
  </si>
  <si>
    <t>Net cash (used in) financing activities</t>
  </si>
  <si>
    <t>Net increase in cash held</t>
  </si>
  <si>
    <t xml:space="preserve"> </t>
  </si>
  <si>
    <t>Cash at beginning of year</t>
  </si>
  <si>
    <t>AASB 107.45</t>
  </si>
  <si>
    <t>Cash and cash equivalents at the end of the year</t>
  </si>
  <si>
    <t>AASB 101.10(ea)</t>
  </si>
  <si>
    <t>STATEMENT OF FINANCIAL ACTIVITY</t>
  </si>
  <si>
    <t>FM Reg 36(2)(a),(b)</t>
  </si>
  <si>
    <t>OPERATING ACTIVITIES</t>
  </si>
  <si>
    <t>FM Reg 22(1)(d)(i)</t>
  </si>
  <si>
    <t>Revenue from operating activities</t>
  </si>
  <si>
    <t>FM Reg 22(1)(d)(ii)</t>
  </si>
  <si>
    <t>General rates</t>
  </si>
  <si>
    <t>Rates excluding general rates</t>
  </si>
  <si>
    <t>Expenditure from operating activities</t>
  </si>
  <si>
    <t>Loss on revaluation of non-current assets</t>
  </si>
  <si>
    <t>Non-cash amounts excluded from operating activities</t>
  </si>
  <si>
    <t>30(a)</t>
  </si>
  <si>
    <t>Amount attributable to operating activities</t>
  </si>
  <si>
    <t>INVESTING ACTIVITIES</t>
  </si>
  <si>
    <t>Inflows from investing activities</t>
  </si>
  <si>
    <t>Proceeds from disposal of assets</t>
  </si>
  <si>
    <t>26(b),(c)</t>
  </si>
  <si>
    <t>Outflows from investing activities</t>
  </si>
  <si>
    <t>Right of use assets received - non cash</t>
  </si>
  <si>
    <t>Acquisition of property, plant and equipment</t>
  </si>
  <si>
    <t>8(a)</t>
  </si>
  <si>
    <t>Acquisition of infrastructure</t>
  </si>
  <si>
    <t>Non-cash amounts excluded from investing activities</t>
  </si>
  <si>
    <t>30(b)</t>
  </si>
  <si>
    <t>Amount attributable to investing activities</t>
  </si>
  <si>
    <t>FINANCING ACTIVITIES</t>
  </si>
  <si>
    <t>Inflows from financing activities</t>
  </si>
  <si>
    <t>Proceeds from borrowings</t>
  </si>
  <si>
    <t>Proceeds from new leases - non cash</t>
  </si>
  <si>
    <t>Outflows from financing activities</t>
  </si>
  <si>
    <t>Non-cash amounts excluded from financing activities</t>
  </si>
  <si>
    <t>Amount attributable to financing activities</t>
  </si>
  <si>
    <t>MOVEMENT IN SURPLUS OR DEFICIT</t>
  </si>
  <si>
    <t>Surplus or deficit at the start of the financial year</t>
  </si>
  <si>
    <t>30(d)</t>
  </si>
  <si>
    <t>FM Reg 22(1)(d)(iii)</t>
  </si>
  <si>
    <t>Surplus or deficit after imposition of general rates</t>
  </si>
  <si>
    <t>INDEX OF NOTES TO THE FINANCIAL REPORT</t>
  </si>
  <si>
    <t>Note 1</t>
  </si>
  <si>
    <t>Basis of preparation</t>
  </si>
  <si>
    <t>Note 2</t>
  </si>
  <si>
    <t>Revenue and expenses</t>
  </si>
  <si>
    <t>Note 3</t>
  </si>
  <si>
    <t>Note 4</t>
  </si>
  <si>
    <t>Other financial assets</t>
  </si>
  <si>
    <t>Note 5</t>
  </si>
  <si>
    <t>Note 6</t>
  </si>
  <si>
    <t>Note 7</t>
  </si>
  <si>
    <t>Note 8</t>
  </si>
  <si>
    <t>Note 9</t>
  </si>
  <si>
    <t>Note 10</t>
  </si>
  <si>
    <t>Fixed assets</t>
  </si>
  <si>
    <t>Note 11</t>
  </si>
  <si>
    <t>Leases</t>
  </si>
  <si>
    <t>Note 12</t>
  </si>
  <si>
    <t>Note 13</t>
  </si>
  <si>
    <t>Note 14</t>
  </si>
  <si>
    <t>Note 15</t>
  </si>
  <si>
    <t>Other liabilities</t>
  </si>
  <si>
    <t>Note 16</t>
  </si>
  <si>
    <t>Note 17</t>
  </si>
  <si>
    <t>Note 18</t>
  </si>
  <si>
    <t>Note 19</t>
  </si>
  <si>
    <t>Note 20</t>
  </si>
  <si>
    <t>Restrictions over financial assets</t>
  </si>
  <si>
    <t>Note 21</t>
  </si>
  <si>
    <t>Undrawn borrowing facilities and credit standby arrangements</t>
  </si>
  <si>
    <t>Note 22</t>
  </si>
  <si>
    <t>Contingent liabilities</t>
  </si>
  <si>
    <t>Note 23</t>
  </si>
  <si>
    <t>Capital commitments</t>
  </si>
  <si>
    <t>Note 24</t>
  </si>
  <si>
    <t>Related party transactions</t>
  </si>
  <si>
    <t>Note 25</t>
  </si>
  <si>
    <t>Joint arrangements</t>
  </si>
  <si>
    <t>Note 26</t>
  </si>
  <si>
    <t>Investment in associates</t>
  </si>
  <si>
    <t>Note 27</t>
  </si>
  <si>
    <t>Events occurring after the end of the reporting period</t>
  </si>
  <si>
    <t>Note 28</t>
  </si>
  <si>
    <t>Other material accounting policies</t>
  </si>
  <si>
    <t>Information required by legislation</t>
  </si>
  <si>
    <t>Note 29</t>
  </si>
  <si>
    <t>Rating information</t>
  </si>
  <si>
    <t>Note 30</t>
  </si>
  <si>
    <t>Determination of surplus or deficit</t>
  </si>
  <si>
    <t>Note 31</t>
  </si>
  <si>
    <t>Borrowing and lease liabilities</t>
  </si>
  <si>
    <t>Note 32</t>
  </si>
  <si>
    <t>Note 33</t>
  </si>
  <si>
    <t>Trust funds</t>
  </si>
  <si>
    <t>NOTES TO AND FORMING PART OF THE FINANCIAL REPORT</t>
  </si>
  <si>
    <t>AASB 101.112</t>
  </si>
  <si>
    <t>AASB 101.10(e)</t>
  </si>
  <si>
    <t>AASB 101.117</t>
  </si>
  <si>
    <t xml:space="preserve">1. </t>
  </si>
  <si>
    <t>BASIS OF PREPARATION</t>
  </si>
  <si>
    <t>AASB 1054.7</t>
  </si>
  <si>
    <t xml:space="preserve">The financial report of the Shire of Country which is a Class 3 local </t>
  </si>
  <si>
    <t>The local government reporting entity</t>
  </si>
  <si>
    <t xml:space="preserve">government comprises general purpose financial statements which have </t>
  </si>
  <si>
    <t xml:space="preserve">All funds through which the Shire controls resources to carry on its </t>
  </si>
  <si>
    <r>
      <t xml:space="preserve">been prepared in accordance with the </t>
    </r>
    <r>
      <rPr>
        <i/>
        <sz val="10"/>
        <color rgb="FF000000"/>
        <rFont val="Arial"/>
        <family val="2"/>
      </rPr>
      <t xml:space="preserve">Local Government Act 1995 </t>
    </r>
  </si>
  <si>
    <t xml:space="preserve">functions have been included in the financial statements forming part </t>
  </si>
  <si>
    <t>and accompanying regulations.</t>
  </si>
  <si>
    <t>of this financial report.</t>
  </si>
  <si>
    <t>Local Government Act 1995 requirements</t>
  </si>
  <si>
    <t xml:space="preserve">All monies held in the Trust Fund are excluded from the financial </t>
  </si>
  <si>
    <r>
      <t xml:space="preserve">Section 6.4(2) of the </t>
    </r>
    <r>
      <rPr>
        <i/>
        <sz val="10"/>
        <color rgb="FF000000"/>
        <rFont val="Arial"/>
        <family val="2"/>
      </rPr>
      <t>Local Government Act 1995</t>
    </r>
    <r>
      <rPr>
        <sz val="10"/>
        <color rgb="FF000000"/>
        <rFont val="Arial"/>
        <family val="2"/>
      </rPr>
      <t xml:space="preserve"> read with the </t>
    </r>
    <r>
      <rPr>
        <i/>
        <sz val="10"/>
        <color rgb="FF000000"/>
        <rFont val="Arial"/>
        <family val="2"/>
      </rPr>
      <t xml:space="preserve">Local </t>
    </r>
  </si>
  <si>
    <t xml:space="preserve">statements. A separate statement of those monies appears at </t>
  </si>
  <si>
    <r>
      <rPr>
        <i/>
        <sz val="10"/>
        <color rgb="FF000000"/>
        <rFont val="Arial"/>
        <family val="2"/>
      </rPr>
      <t>Government (Financial Management) Regulations 1996</t>
    </r>
    <r>
      <rPr>
        <sz val="10"/>
        <color rgb="FF000000"/>
        <rFont val="Arial"/>
        <family val="2"/>
      </rPr>
      <t xml:space="preserve"> prescribe that </t>
    </r>
  </si>
  <si>
    <t>Note 33 of the financial report.</t>
  </si>
  <si>
    <r>
      <t xml:space="preserve">the financial report be prepared in accordance with the </t>
    </r>
    <r>
      <rPr>
        <i/>
        <sz val="10"/>
        <color rgb="FF000000"/>
        <rFont val="Arial"/>
        <family val="2"/>
      </rPr>
      <t xml:space="preserve">Local </t>
    </r>
  </si>
  <si>
    <r>
      <rPr>
        <i/>
        <sz val="10"/>
        <color rgb="FF000000"/>
        <rFont val="Arial"/>
        <family val="2"/>
      </rPr>
      <t>Government Act 1995</t>
    </r>
    <r>
      <rPr>
        <sz val="10"/>
        <color rgb="FF000000"/>
        <rFont val="Arial"/>
        <family val="2"/>
      </rPr>
      <t xml:space="preserve"> and, to the extent that they are not inconsistent </t>
    </r>
  </si>
  <si>
    <t>Initial application of accounting standards</t>
  </si>
  <si>
    <t>AASB 108.28</t>
  </si>
  <si>
    <r>
      <t xml:space="preserve">with the </t>
    </r>
    <r>
      <rPr>
        <i/>
        <sz val="10"/>
        <color rgb="FF000000"/>
        <rFont val="Arial"/>
        <family val="2"/>
      </rPr>
      <t>Local Government Act 1995</t>
    </r>
    <r>
      <rPr>
        <sz val="10"/>
        <color rgb="FF000000"/>
        <rFont val="Arial"/>
        <family val="2"/>
      </rPr>
      <t xml:space="preserve">, the Australian Accounting Standards. </t>
    </r>
  </si>
  <si>
    <t xml:space="preserve">During the current year, the following new or revised Australian </t>
  </si>
  <si>
    <t xml:space="preserve">The Australian Accounting Standards (as they apply to local governments </t>
  </si>
  <si>
    <t>Accounting Standards and Interpretations were applied for the</t>
  </si>
  <si>
    <t xml:space="preserve">and not-for-profit entities) and Interpretations of the Australian Accounting </t>
  </si>
  <si>
    <t>first time.</t>
  </si>
  <si>
    <t>Standards Board except for disclosure requirements of:</t>
  </si>
  <si>
    <t>• AASB 2020-1 Amendments to Australian Accounting Standards</t>
  </si>
  <si>
    <t>• AASB 7 Financial Instruments Disclosures</t>
  </si>
  <si>
    <t xml:space="preserve"> - Classification of Liabilities as Current or Non-current</t>
  </si>
  <si>
    <t>• AASB 16 Leases paragraph 58</t>
  </si>
  <si>
    <t>• AASB 2022-5 Amendments to Australian Accounting Standards</t>
  </si>
  <si>
    <t>• AASB 101 Presentation of Financial Statements paragraph 61</t>
  </si>
  <si>
    <t xml:space="preserve"> -  Lease Liability in a Sale and Leaseback</t>
  </si>
  <si>
    <t>• AASB 107 Statement of Cash Flows paragraphs 43 and 45</t>
  </si>
  <si>
    <t>• AASB 2022-6 Amendments to Australian Accounting Standards</t>
  </si>
  <si>
    <t>• AASB 116 Property, Plant and Equipment paragraph 79</t>
  </si>
  <si>
    <t xml:space="preserve"> - Non-current Liabilities with Covenants</t>
  </si>
  <si>
    <t>• AASB 137 Provisions, Contingent Liabilities and Contingent</t>
  </si>
  <si>
    <t>• AASB 2023-3 Amendments to Australian Accounting Standards</t>
  </si>
  <si>
    <t xml:space="preserve">  Assets paragraph 85</t>
  </si>
  <si>
    <t>- Disclosure of Non-current Liabilities with Covenants: Tier 2</t>
  </si>
  <si>
    <t>• AASB 140 Investment Property paragraph 75(f)</t>
  </si>
  <si>
    <t>• AASB 2024-1 Amendments to Australian Accounting Standards</t>
  </si>
  <si>
    <t>• AASB 1052 Disaggregated Disclosures paragraph 11</t>
  </si>
  <si>
    <t>- Supplier Finance Arrangements: Tier 2 Disclosures</t>
  </si>
  <si>
    <t>• AASB 1054 Australian Additional Disclosures paragraph 16</t>
  </si>
  <si>
    <t>• AASB 2023-1 Amendments to Australian Accounting Standards</t>
  </si>
  <si>
    <t xml:space="preserve"> - Supplier Finance Arrangements</t>
  </si>
  <si>
    <r>
      <t>The</t>
    </r>
    <r>
      <rPr>
        <i/>
        <sz val="10"/>
        <color rgb="FF000000"/>
        <rFont val="Arial"/>
        <family val="2"/>
      </rPr>
      <t xml:space="preserve"> Local Government (Financial Management) Regulations 1996</t>
    </r>
    <r>
      <rPr>
        <sz val="10"/>
        <color rgb="FF000000"/>
        <rFont val="Arial"/>
        <family val="2"/>
      </rPr>
      <t xml:space="preserve"> </t>
    </r>
  </si>
  <si>
    <t xml:space="preserve">These amendments are not expected to have any material impact </t>
  </si>
  <si>
    <t xml:space="preserve">specify that vested land is a right-of-use asset to be measured at cost, </t>
  </si>
  <si>
    <t>on the financial report on initial application.</t>
  </si>
  <si>
    <t>and is considered a zero cost concessionary lease. All right-of-use</t>
  </si>
  <si>
    <t>• AASB 2022-10 Amendments to Australian Accounting Standards</t>
  </si>
  <si>
    <t>assets under zero cost concessionary leases are measured at zero</t>
  </si>
  <si>
    <t xml:space="preserve"> - Fair Value Measurement of Non-Financial Assets of Not-for-</t>
  </si>
  <si>
    <t>cost rather than at fair value, except for vested improvements on</t>
  </si>
  <si>
    <t xml:space="preserve"> Profit Public Sector Entities</t>
  </si>
  <si>
    <t xml:space="preserve">concessionary land leases such as roads, buildings or other </t>
  </si>
  <si>
    <t>These amendment may result in changes to the fair value of certain</t>
  </si>
  <si>
    <t>infrastructure which continue to be reported at fair value, as opposed</t>
  </si>
  <si>
    <t>non-financial assets on revaluation. The impact has not been quantified</t>
  </si>
  <si>
    <t>to the vested land which is measured at zero cost. The measurement</t>
  </si>
  <si>
    <t xml:space="preserve">as it is not considered practicable to determine the amount of the </t>
  </si>
  <si>
    <r>
      <t xml:space="preserve">of vested improvements at fair value is a departure from AASB 16 </t>
    </r>
    <r>
      <rPr>
        <i/>
        <sz val="10"/>
        <color rgb="FF000000"/>
        <rFont val="Arial"/>
        <family val="2"/>
      </rPr>
      <t xml:space="preserve">Leases </t>
    </r>
  </si>
  <si>
    <t>difference in fair value attributable to the change in the standard.</t>
  </si>
  <si>
    <t xml:space="preserve">which would have required the Shire to measure any vested </t>
  </si>
  <si>
    <t xml:space="preserve">improvements at zero cost. </t>
  </si>
  <si>
    <t>New accounting standards for application in future years</t>
  </si>
  <si>
    <t>AASB 108.30</t>
  </si>
  <si>
    <t xml:space="preserve">The following new accounting standards will have application to local </t>
  </si>
  <si>
    <t xml:space="preserve">Exclude paragraph </t>
  </si>
  <si>
    <r>
      <t xml:space="preserve">The </t>
    </r>
    <r>
      <rPr>
        <i/>
        <sz val="10"/>
        <color rgb="FF000000"/>
        <rFont val="Arial"/>
        <family val="2"/>
      </rPr>
      <t xml:space="preserve">Local Government (Financial Management) Regulations 1996 </t>
    </r>
  </si>
  <si>
    <t>government in future years:</t>
  </si>
  <si>
    <t>where not applicable</t>
  </si>
  <si>
    <t>provide that:</t>
  </si>
  <si>
    <t>• AASB 2014-10 Amendments to Australian Accounting Standards</t>
  </si>
  <si>
    <t xml:space="preserve"> - land and buildings classified as property, plant and equipment;or</t>
  </si>
  <si>
    <t xml:space="preserve"> - Sale or Contribution of Assets between an Investor and its </t>
  </si>
  <si>
    <t xml:space="preserve"> - infrastructure; or</t>
  </si>
  <si>
    <t>Associate or Joint Venture</t>
  </si>
  <si>
    <t xml:space="preserve"> - vested improvements that the local government controls ;</t>
  </si>
  <si>
    <t>• AASB 2024-4b Amendments to Australian Accounting Standards</t>
  </si>
  <si>
    <t xml:space="preserve">and measured at reportable value, are only required to be revalued every </t>
  </si>
  <si>
    <t xml:space="preserve"> - Effective Date of Amendments to AASB 10 and AASB 128 </t>
  </si>
  <si>
    <t xml:space="preserve">five years. Revaluing these non-financial assets every five years is a </t>
  </si>
  <si>
    <t xml:space="preserve">  [deferred AASB 10 and AASB 128 amendments in AASB 2014-10 apply]</t>
  </si>
  <si>
    <r>
      <t xml:space="preserve">departure from </t>
    </r>
    <r>
      <rPr>
        <i/>
        <sz val="10"/>
        <color rgb="FF000000"/>
        <rFont val="Arial"/>
        <family val="2"/>
      </rPr>
      <t>AASB 116 Property, Plant and Equipment</t>
    </r>
    <r>
      <rPr>
        <sz val="10"/>
        <color rgb="FF000000"/>
        <rFont val="Arial"/>
        <family val="2"/>
      </rPr>
      <t xml:space="preserve">, which would have </t>
    </r>
  </si>
  <si>
    <t>• AASB 2022-9 Amendments to Australian Accounting Standards</t>
  </si>
  <si>
    <t xml:space="preserve">required the Shire to assess at each reporting date whether the carrying </t>
  </si>
  <si>
    <t>- Insurance Contracts in the Public Sector</t>
  </si>
  <si>
    <t xml:space="preserve">amount of the above mentioned non-financial assets materially differs from </t>
  </si>
  <si>
    <t>• AASB 2023-5 Amendments to Australian Accounting Standards</t>
  </si>
  <si>
    <t>their fair value and, if so, revalue the class of non-financial assets.</t>
  </si>
  <si>
    <t>- Lack of Exchangeability</t>
  </si>
  <si>
    <t>• AASB 18 (FP) Presentation and Disclosure in Financial Statements</t>
  </si>
  <si>
    <t>AASB 108.13</t>
  </si>
  <si>
    <t xml:space="preserve">Accounting policies which have been adopted in the preparation of this </t>
  </si>
  <si>
    <t>- (Appendix D) [for for-profit entities]</t>
  </si>
  <si>
    <t xml:space="preserve">financial report have been consistently applied unless stated otherwise. </t>
  </si>
  <si>
    <t>• AASB 18 (NFP/super) Presentation and Disclosure in Financial Statements</t>
  </si>
  <si>
    <t xml:space="preserve">Except for cash flow and rate setting information, the financial report has </t>
  </si>
  <si>
    <t xml:space="preserve">- (Appendix D) [for not-for-profit and superannuation entities] </t>
  </si>
  <si>
    <t xml:space="preserve">been prepared on the accrual basis and is based on historical costs, </t>
  </si>
  <si>
    <t>• AASB 2024-2 Amendments to Australian Accounting Standards</t>
  </si>
  <si>
    <t xml:space="preserve">modified, where applicable, by the measurement at fair value of selected </t>
  </si>
  <si>
    <t>- Classification and Measurement of Financial Instruments</t>
  </si>
  <si>
    <t>non-current assets, financial assets and liabilities.</t>
  </si>
  <si>
    <t>• AASB 2024-3 Amendments to Australian Accounting Standards</t>
  </si>
  <si>
    <t>– Annual Improvements Volume 11</t>
  </si>
  <si>
    <t>AASB 101.122</t>
  </si>
  <si>
    <t>Critical accounting estimates and judgements</t>
  </si>
  <si>
    <t>AASB 101.125</t>
  </si>
  <si>
    <t xml:space="preserve">The preparation of a financial report in conformity with Australian Accounting </t>
  </si>
  <si>
    <t xml:space="preserve">Standards requires management to make judgements, estimates and </t>
  </si>
  <si>
    <t xml:space="preserve">assumptions that effect the application of policies and reported amounts of </t>
  </si>
  <si>
    <t>assets and liabilities, income and expenses.</t>
  </si>
  <si>
    <t xml:space="preserve">The estimates and associated assumptions are based on historical </t>
  </si>
  <si>
    <t xml:space="preserve">experience and various other factors that are believed to be reasonable </t>
  </si>
  <si>
    <t xml:space="preserve">under the circumstances; the results of which form the basis of making the </t>
  </si>
  <si>
    <t xml:space="preserve">judgements about carrying amounts of assets and liabilities that are not </t>
  </si>
  <si>
    <t xml:space="preserve">readily apparent from other sources. Actual results may differ from these </t>
  </si>
  <si>
    <t>estimates.</t>
  </si>
  <si>
    <t xml:space="preserve">As with all estimates, the use of different assumptions could lead to </t>
  </si>
  <si>
    <t xml:space="preserve">material changes in the amounts reported in the financial report. </t>
  </si>
  <si>
    <t xml:space="preserve">The following are estimates and assumptions that have a significant </t>
  </si>
  <si>
    <t>risk of causing a material adjustment to the carrying amounts of assets</t>
  </si>
  <si>
    <t>and liabilities within the next financial year and further information on their</t>
  </si>
  <si>
    <t>nature and impact can be found in the relevant note:</t>
  </si>
  <si>
    <t xml:space="preserve">• Fair value measurement of assets carried at reportable </t>
  </si>
  <si>
    <t xml:space="preserve">   value including:</t>
  </si>
  <si>
    <t>• Property, plant and equipment - Note 8</t>
  </si>
  <si>
    <t>• Infrastructure - Note 9</t>
  </si>
  <si>
    <t>• Expected credit losses on financial assets - Note 5</t>
  </si>
  <si>
    <t>• Assets held for sale - Note 7</t>
  </si>
  <si>
    <t>• Impairment losses of non-financial assets - Note 10</t>
  </si>
  <si>
    <t>• Investment property - Note 12</t>
  </si>
  <si>
    <t>• Estimated useful life of intangible assets - Note 13</t>
  </si>
  <si>
    <t>• Measurement of employee benefits - Note 17</t>
  </si>
  <si>
    <t>• Measurement of provisions - Note 18</t>
  </si>
  <si>
    <t>Fair value heirarchy information can be found in Note 28</t>
  </si>
  <si>
    <t>AASB 101.10(e)(ea)</t>
  </si>
  <si>
    <t>2.</t>
  </si>
  <si>
    <t xml:space="preserve">REVENUE AND EXPENSES </t>
  </si>
  <si>
    <t>(a)</t>
  </si>
  <si>
    <t xml:space="preserve">Revenue </t>
  </si>
  <si>
    <t xml:space="preserve">Contracts with customers </t>
  </si>
  <si>
    <t>AASB15.110</t>
  </si>
  <si>
    <t>Recognition of revenue is dependant on the source of revenue and the associated terms and conditions associated with each source</t>
  </si>
  <si>
    <t>of revenue and recognised as follows:</t>
  </si>
  <si>
    <t>AASB15.119
AASB15.124
AASB15.125
AASB15.126</t>
  </si>
  <si>
    <t>Revenue category</t>
  </si>
  <si>
    <t>Nature of goods and services</t>
  </si>
  <si>
    <t>When obligations typically satisfied</t>
  </si>
  <si>
    <t>Payment terms</t>
  </si>
  <si>
    <t>Returns/refunds/ warranties</t>
  </si>
  <si>
    <t xml:space="preserve">Timing of revenue recognition </t>
  </si>
  <si>
    <t>Community events, minor facilities, research, design, planning evaluation and services</t>
  </si>
  <si>
    <t xml:space="preserve">Over time </t>
  </si>
  <si>
    <t>Fixed terms transfer of funds based on agreed milestones and reporting</t>
  </si>
  <si>
    <t xml:space="preserve">Contract obligation if project not complete </t>
  </si>
  <si>
    <t xml:space="preserve">Output method based on project milestones and/or completion date matched to performance obligations 
</t>
  </si>
  <si>
    <t>Fees and charges - licences, registrations, approvals</t>
  </si>
  <si>
    <t>Building, planning, development and animal management</t>
  </si>
  <si>
    <t>Single point in time</t>
  </si>
  <si>
    <t>Full payment prior to issue</t>
  </si>
  <si>
    <t>None</t>
  </si>
  <si>
    <t>On payment of the licence, registration or approval</t>
  </si>
  <si>
    <t>Fees and charges - waste management entry fees</t>
  </si>
  <si>
    <t>Waste treatment, recycling and disposal service at disposal sites</t>
  </si>
  <si>
    <t xml:space="preserve">Payment in advance at gate or on normal trading terms if credit provided </t>
  </si>
  <si>
    <t xml:space="preserve">On entry to facility </t>
  </si>
  <si>
    <t>Fees and charges - airport landing charges</t>
  </si>
  <si>
    <t>Permission to use facilities and runway</t>
  </si>
  <si>
    <t>Monthly in arrears</t>
  </si>
  <si>
    <t>On landing/departure event</t>
  </si>
  <si>
    <t>Fees and charges - sale of stock</t>
  </si>
  <si>
    <t>Aviation fuel, kiosk and visitor centre stock</t>
  </si>
  <si>
    <t>In full in advance, on 15 day credit</t>
  </si>
  <si>
    <t>Refund for faulty goods</t>
  </si>
  <si>
    <t>At point of sale</t>
  </si>
  <si>
    <t>Other revenue - private works</t>
  </si>
  <si>
    <t>Contracted private works</t>
  </si>
  <si>
    <t>At point of service</t>
  </si>
  <si>
    <t>AASB 15.122, 126 (a)</t>
  </si>
  <si>
    <t xml:space="preserve">Consideration from contracts with customers is included in the transaction price. </t>
  </si>
  <si>
    <t>Revenue recognition</t>
  </si>
  <si>
    <t>AASB 1058.36</t>
  </si>
  <si>
    <t xml:space="preserve">Rate revenue was recognised from the rate record as soon as practicable after the Shire resolved to impose rates in the financial year as well as when </t>
  </si>
  <si>
    <t>the rate record was amended to ensure the information in the record was current and correct.</t>
  </si>
  <si>
    <t>AASB 15.113 (a)</t>
  </si>
  <si>
    <t>Revenue recognised during the year under each basis of recognition by nature of goods or services is provided in the table below:</t>
  </si>
  <si>
    <t>For the year ended 30 June 2025</t>
  </si>
  <si>
    <t>Nature</t>
  </si>
  <si>
    <t>Contracts with customers</t>
  </si>
  <si>
    <t>Capital grant/contributions</t>
  </si>
  <si>
    <t>Statutory requirements</t>
  </si>
  <si>
    <t>Other</t>
  </si>
  <si>
    <t>AASB 1058.28</t>
  </si>
  <si>
    <t>AASB 15.114</t>
  </si>
  <si>
    <t>AASB 1058.29(a)(i)</t>
  </si>
  <si>
    <t xml:space="preserve">Total </t>
  </si>
  <si>
    <t>For the year ended 30 June 2024</t>
  </si>
  <si>
    <t>REVENUE AND EXPENSES (Continued)</t>
  </si>
  <si>
    <t>Revenue (Continued)</t>
  </si>
  <si>
    <t>AASB 1058.23</t>
  </si>
  <si>
    <t>Assets and services acquired below fair value</t>
  </si>
  <si>
    <t>AASB 1058.26 (a)</t>
  </si>
  <si>
    <t>Contributed assets</t>
  </si>
  <si>
    <t>AASB 1058.26 (b)</t>
  </si>
  <si>
    <t>Recognised volunteer services</t>
  </si>
  <si>
    <t>AASB 1058.27</t>
  </si>
  <si>
    <t xml:space="preserve">The Shire utilises volunteer services at the fire station, library and </t>
  </si>
  <si>
    <t>beach lifeguards. When beach lifeguard volunteers are</t>
  </si>
  <si>
    <t xml:space="preserve">not available, the Shire employs paid beach lifeguards, and therefore </t>
  </si>
  <si>
    <t>the fair value of beach lifeguard volunteers can be reliably measured.</t>
  </si>
  <si>
    <t xml:space="preserve">All other volunteer services are not recognised as revenue as </t>
  </si>
  <si>
    <t>the fair value of the services cannot be reliably estimated.</t>
  </si>
  <si>
    <t>Financial assets at amortised cost - self-supporting loans</t>
  </si>
  <si>
    <t>Interest on reserve account</t>
  </si>
  <si>
    <t>FM Reg 43 (b)</t>
  </si>
  <si>
    <t>Trade and other receivables overdue interest</t>
  </si>
  <si>
    <t>Other interest revenue</t>
  </si>
  <si>
    <t>FM Reg 36(2)(d)</t>
  </si>
  <si>
    <t xml:space="preserve">The 2025 original budget estimate in relation to: </t>
  </si>
  <si>
    <t>Trade and other receivables overdue interest was $2,500.</t>
  </si>
  <si>
    <t>Fees and charges relating to rates receivable</t>
  </si>
  <si>
    <t>FM Reg 43 (c)(i)</t>
  </si>
  <si>
    <t>Charges on instalment plan</t>
  </si>
  <si>
    <t>Charges on instalment plan was $71,500.</t>
  </si>
  <si>
    <t>(b)</t>
  </si>
  <si>
    <t>AASB 1054.10</t>
  </si>
  <si>
    <t>Auditors remuneration</t>
  </si>
  <si>
    <t>- Audit of the Annual Financial Report</t>
  </si>
  <si>
    <t>AASB 1054.11</t>
  </si>
  <si>
    <t>- Other services – grant acquittals</t>
  </si>
  <si>
    <t>Employee Costs</t>
  </si>
  <si>
    <t>AASB 101.97 
AASB 119.25</t>
  </si>
  <si>
    <t>Employee benefit costs</t>
  </si>
  <si>
    <t>Other employee costs</t>
  </si>
  <si>
    <t>AASB 7.20(b)</t>
  </si>
  <si>
    <t>Interest and financial charges paid/payable for lease liabilities and financial liabilities not at fair value through profit or loss</t>
  </si>
  <si>
    <t>AASB 137.60</t>
  </si>
  <si>
    <t>Provisions: unwinding of discount</t>
  </si>
  <si>
    <t>AASB 1058.29 (a) (ii)</t>
  </si>
  <si>
    <t>Impairment losses on rates and statutory receivables</t>
  </si>
  <si>
    <t xml:space="preserve">AASB 15.113 (b) </t>
  </si>
  <si>
    <t xml:space="preserve">Impairment losses on trade receivables </t>
  </si>
  <si>
    <t>Impairment losses on other receivables</t>
  </si>
  <si>
    <t>Impairment losses on contract assets</t>
  </si>
  <si>
    <t xml:space="preserve">AASB 136.126 (a) </t>
  </si>
  <si>
    <t>Impairment losses on property, plant and equipment</t>
  </si>
  <si>
    <t>Write down of inventories to net realisable value</t>
  </si>
  <si>
    <t>Sundry expenses</t>
  </si>
  <si>
    <t xml:space="preserve">AASB 15.118(c) </t>
  </si>
  <si>
    <t xml:space="preserve">The impairment loss on contract assets has been recognised in relation to expenditure incurred for a future </t>
  </si>
  <si>
    <t>event for which grant funding is yet to be received. This amount has been recognised as revenue</t>
  </si>
  <si>
    <t>as the Shire has satisfied the relevant performance obligations in the contract.</t>
  </si>
  <si>
    <t>The Shire has calculated the loss allowance to take into account the credit risk associated with the event being</t>
  </si>
  <si>
    <t>cancelled due to ongoing uncertainties.</t>
  </si>
  <si>
    <t>3.</t>
  </si>
  <si>
    <t>CASH AND CASH EQUIVALENTS</t>
  </si>
  <si>
    <t>AASB 101.77</t>
  </si>
  <si>
    <t xml:space="preserve">Cash at bank and on hand </t>
  </si>
  <si>
    <t>Term deposits</t>
  </si>
  <si>
    <t>Total cash and cash equivalents</t>
  </si>
  <si>
    <t xml:space="preserve">Held as </t>
  </si>
  <si>
    <t>- Unrestricted cash and cash equivalents</t>
  </si>
  <si>
    <t>- Restricted cash and cash equivalents</t>
  </si>
  <si>
    <t>MATERIAL ACCOUNTING POLICIES</t>
  </si>
  <si>
    <t>Restricted financial assets</t>
  </si>
  <si>
    <t>AASB 107.6</t>
  </si>
  <si>
    <t xml:space="preserve">Cash and cash equivalents include cash on hand, cash at bank, </t>
  </si>
  <si>
    <t xml:space="preserve">Restricted financial asset balances are not available for general use </t>
  </si>
  <si>
    <t>AASB 1058.37</t>
  </si>
  <si>
    <t>AASB 107.7</t>
  </si>
  <si>
    <t xml:space="preserve">deposits available on demand with banks and other short term </t>
  </si>
  <si>
    <t xml:space="preserve">by the local government due to externally imposed restrictions. </t>
  </si>
  <si>
    <t>AASB 107.46</t>
  </si>
  <si>
    <t xml:space="preserve">highly liquid investments with original maturities of three months </t>
  </si>
  <si>
    <t xml:space="preserve">Restrictions are specified in an agreement, contract or legislation. </t>
  </si>
  <si>
    <t xml:space="preserve">or less that are readily convertible to known amounts of cash </t>
  </si>
  <si>
    <t xml:space="preserve">This applies to reserve accounts, unspent grants, subsidies and </t>
  </si>
  <si>
    <t xml:space="preserve">and which are subject to an insignificant risk of changes in value. </t>
  </si>
  <si>
    <t xml:space="preserve">contributions and unspent loans that have not been fully expended in </t>
  </si>
  <si>
    <t>the manner specified by the contributor, legislation or loan agreement.</t>
  </si>
  <si>
    <t xml:space="preserve">Bank overdrafts are reported as short term borrowings in current </t>
  </si>
  <si>
    <t>liabilities in the statement of financial position.</t>
  </si>
  <si>
    <t>Term deposits are presented as cash equivalents if they have</t>
  </si>
  <si>
    <t>a maturity of three months or less from the date of acquisition</t>
  </si>
  <si>
    <t>and are repayable with 24 hours notice with no loss of interest.</t>
  </si>
  <si>
    <t>4.</t>
  </si>
  <si>
    <t>OTHER FINANCIAL ASSETS</t>
  </si>
  <si>
    <t>AASB 7.6</t>
  </si>
  <si>
    <t>Current assets</t>
  </si>
  <si>
    <t>AASB 7.8(f)</t>
  </si>
  <si>
    <t>Financial assets at amortised cost</t>
  </si>
  <si>
    <t xml:space="preserve">Other financial assets at amortised cost </t>
  </si>
  <si>
    <t>Self-supporting loans receivable</t>
  </si>
  <si>
    <t>Treasury bonds</t>
  </si>
  <si>
    <t>- Unrestricted other financial assets at amortised cost</t>
  </si>
  <si>
    <t>- Restricted other financial assets at amortised cost</t>
  </si>
  <si>
    <t>19(a)</t>
  </si>
  <si>
    <t>AASB 7.31</t>
  </si>
  <si>
    <t>Non-current assets</t>
  </si>
  <si>
    <t>AASB 7.8(a)</t>
  </si>
  <si>
    <t>Financial assets at fair value through profit or loss</t>
  </si>
  <si>
    <t>Units in Local Government House Trust - opening balance</t>
  </si>
  <si>
    <t>Movement attributable to fair value increment</t>
  </si>
  <si>
    <t>Units in Local Government House Trust - closing balance</t>
  </si>
  <si>
    <t xml:space="preserve">Loans receivable from clubs/institutions have the same terms and conditions as the related borrowing disclosed in Note 31(a) as self- </t>
  </si>
  <si>
    <t xml:space="preserve">supporting loans. Fair value of financial assets at fair value through profit or loss is determined from the net asset value of the units </t>
  </si>
  <si>
    <t>held in the Trust at balance date as compiled by WALGA.</t>
  </si>
  <si>
    <t>Other financial assets at amortised cost</t>
  </si>
  <si>
    <t>AASB 9.4.1.2</t>
  </si>
  <si>
    <t>The Shire classifies financial assets at amortised cost if both of</t>
  </si>
  <si>
    <t xml:space="preserve">The Shire classifies the following financial assets at fair </t>
  </si>
  <si>
    <t>AASB 9.4.1.5</t>
  </si>
  <si>
    <t>the following criteria are met:</t>
  </si>
  <si>
    <t>value through profit or loss:</t>
  </si>
  <si>
    <t xml:space="preserve">-  the asset is held within a business model whose objective is to </t>
  </si>
  <si>
    <t xml:space="preserve"> - debt investments which do not qualify for measurement at either</t>
  </si>
  <si>
    <t>collect the contractual cashflows; and</t>
  </si>
  <si>
    <t xml:space="preserve">  amortised cost or fair value through other comprehensive income.</t>
  </si>
  <si>
    <t xml:space="preserve">-  the contractual terms give rise to cash flows that are solely </t>
  </si>
  <si>
    <t xml:space="preserve">- equity investments which the Shire has elected to recognise as </t>
  </si>
  <si>
    <t>payments of principal and interest.</t>
  </si>
  <si>
    <t xml:space="preserve">  fair value gains and losses through profit or loss.</t>
  </si>
  <si>
    <t xml:space="preserve">Fair values of financial assets at amortised cost are not materially </t>
  </si>
  <si>
    <t xml:space="preserve">different to their carrying amounts, since the interest receivable </t>
  </si>
  <si>
    <t xml:space="preserve">on those assets is either close to current market rates or the </t>
  </si>
  <si>
    <t>assets are of a short term nature. Non-current financial assets at</t>
  </si>
  <si>
    <t xml:space="preserve">amortised cost fair values are based on discounted cash flows using </t>
  </si>
  <si>
    <t>a current market rates. They are classified as level 2 fair values in</t>
  </si>
  <si>
    <t xml:space="preserve">the fair value hierachy (see Note 28 (i)) due to the observable </t>
  </si>
  <si>
    <t>market rates.</t>
  </si>
  <si>
    <t>AASB 107.33</t>
  </si>
  <si>
    <t>Interest received is presented under cashflows from operating</t>
  </si>
  <si>
    <t xml:space="preserve">activities in the Statement of Cash Flows where it is earned from </t>
  </si>
  <si>
    <t>financial assets that are held for cash management purposes.</t>
  </si>
  <si>
    <t>5.</t>
  </si>
  <si>
    <t>TRADE AND OTHER RECEIVABLES</t>
  </si>
  <si>
    <t>AASB 101.66
AASB 101.77
AASB 101.78(b)</t>
  </si>
  <si>
    <t>Current</t>
  </si>
  <si>
    <t>AASB 9.5.1.3, 9.5.2.1
AASB 1058.29(a)</t>
  </si>
  <si>
    <t>Rates and statutory receivables</t>
  </si>
  <si>
    <t>AASB 15.116 (a)</t>
  </si>
  <si>
    <t>Trade receivables</t>
  </si>
  <si>
    <t>AASB 9.5.1.3, 9.5.2.1</t>
  </si>
  <si>
    <t>Other receivables</t>
  </si>
  <si>
    <t>GST receivable</t>
  </si>
  <si>
    <t>AASB 9.5.1.3</t>
  </si>
  <si>
    <t>Receivables for employee related provisions</t>
  </si>
  <si>
    <t>AASB 9.5.5.1</t>
  </si>
  <si>
    <t>Allowance for credit losses of rates and statutory receivables</t>
  </si>
  <si>
    <t>Allowance for credit losses of trade receivables</t>
  </si>
  <si>
    <t>26(b)</t>
  </si>
  <si>
    <t>Allowance for credit losses of other receivables</t>
  </si>
  <si>
    <t>AASB 101.66,77</t>
  </si>
  <si>
    <t>Non-current</t>
  </si>
  <si>
    <t>AASB 9.5.1.1, 5.2.1</t>
  </si>
  <si>
    <t>AASB 7.42D(a)-(c),(e)</t>
  </si>
  <si>
    <t>The carrying amounts of the trade and other receivables include receivables which are subject to a factoring arrangement.</t>
  </si>
  <si>
    <t>AASB 9.B4.1.3</t>
  </si>
  <si>
    <t xml:space="preserve">Under the factoring arrrangement, the Shire of Country has transferred the relevant receivables to the factor in </t>
  </si>
  <si>
    <t>exchange for cash and is prevented from selling or pledging the receivables, late payment and credit risk remains</t>
  </si>
  <si>
    <t xml:space="preserve">with the Shire of Country, therefore the Shire continues to recognise the transferred assets in their entirety. The </t>
  </si>
  <si>
    <t xml:space="preserve">amount repayable under the factoring arrangement is presented as a secured borrowing under other loans at </t>
  </si>
  <si>
    <t xml:space="preserve">Note 16. The Shire considers that the held to collect business model remains appropriate for these receivables and </t>
  </si>
  <si>
    <t>continues measuring them at amortised cost.</t>
  </si>
  <si>
    <t>AASB 15.116(a)</t>
  </si>
  <si>
    <t>Disclosure of opening and closing balances related to contracts with customers</t>
  </si>
  <si>
    <t xml:space="preserve">Information about receivables from contracts with </t>
  </si>
  <si>
    <t xml:space="preserve">customers along with financial assets and associated </t>
  </si>
  <si>
    <t xml:space="preserve">liabilities arising from transfers to enable the acquisition </t>
  </si>
  <si>
    <t>or construction of recognisable non-financial assets is:</t>
  </si>
  <si>
    <t>Trade and other receivables from contracts with customers</t>
  </si>
  <si>
    <t>Contract assets</t>
  </si>
  <si>
    <t>Allowance for impairment of contract assets</t>
  </si>
  <si>
    <t>Total trade and other receivables from contracts with customers</t>
  </si>
  <si>
    <t xml:space="preserve">Classification and subsequent measurement </t>
  </si>
  <si>
    <t>AASB 9.Aus2.1.1</t>
  </si>
  <si>
    <t xml:space="preserve">Rates and statutory receivables are non-contractual </t>
  </si>
  <si>
    <t xml:space="preserve">Receivables which are generally due for settlement within </t>
  </si>
  <si>
    <t>AASB 101.66</t>
  </si>
  <si>
    <t xml:space="preserve">receivables arising from statutory requirements and include </t>
  </si>
  <si>
    <t xml:space="preserve">30 days except rates receivables which are expected to be </t>
  </si>
  <si>
    <t xml:space="preserve">amounts due from ratepayers for unpaid rates and service </t>
  </si>
  <si>
    <t xml:space="preserve">collected within 12 months are classified as current assets. </t>
  </si>
  <si>
    <t>charges and other statutory charges or fines.</t>
  </si>
  <si>
    <t xml:space="preserve">All other receivables such as, deferred pensioner rates </t>
  </si>
  <si>
    <t>receivable after the end of the reporting period are</t>
  </si>
  <si>
    <t>AASB 9.C6</t>
  </si>
  <si>
    <t xml:space="preserve">Rates and statutory receivables are recognised when the </t>
  </si>
  <si>
    <t>classified as non-current assets.</t>
  </si>
  <si>
    <t>AASB 9.C7</t>
  </si>
  <si>
    <t>taxable event has occurred and can be measured reliably.</t>
  </si>
  <si>
    <t xml:space="preserve">Trade and other receivables are held with the objective </t>
  </si>
  <si>
    <t>to collect the contractual cashflows and therefore the Shire</t>
  </si>
  <si>
    <t xml:space="preserve">Trade receivables are amounts receivable from contractual </t>
  </si>
  <si>
    <t>measures them subsequently at amortised cost using</t>
  </si>
  <si>
    <t xml:space="preserve">arrangements with customers for goods sold, services </t>
  </si>
  <si>
    <t>the effective interest rate method.</t>
  </si>
  <si>
    <t xml:space="preserve">performed or grants or contributions with sufficiently </t>
  </si>
  <si>
    <t xml:space="preserve">specific performance obligations or for the construction of </t>
  </si>
  <si>
    <t xml:space="preserve">Due to the short term nature of current receivables, their </t>
  </si>
  <si>
    <t>AASB 7.25,29(a)</t>
  </si>
  <si>
    <t>recognisable non financial assets as part of the ordinary</t>
  </si>
  <si>
    <t>carrying amount is considered to be the same as their</t>
  </si>
  <si>
    <t>AASB 13.97,93(b),(d)</t>
  </si>
  <si>
    <t>course of business.</t>
  </si>
  <si>
    <t xml:space="preserve">fair value. Non-current receivables are indexed to </t>
  </si>
  <si>
    <t xml:space="preserve">inflation, any difference between the face value and fair </t>
  </si>
  <si>
    <t>value is considered immaterial.</t>
  </si>
  <si>
    <t xml:space="preserve">Other receivables are amounts receivable from contractual </t>
  </si>
  <si>
    <t xml:space="preserve">arrangements with third parties other than contracts </t>
  </si>
  <si>
    <t xml:space="preserve">with customers and amounts received as grants for </t>
  </si>
  <si>
    <t>AASB 13.31.43(c)</t>
  </si>
  <si>
    <t>the construction of recognisable non-financial assets.</t>
  </si>
  <si>
    <t>Measurement</t>
  </si>
  <si>
    <t xml:space="preserve">Trade and other receivables are recognised initially at the </t>
  </si>
  <si>
    <t>AASB 7.21</t>
  </si>
  <si>
    <t>amount of the transaction price, unless they contain a</t>
  </si>
  <si>
    <t>significant financing component, and are to be</t>
  </si>
  <si>
    <t>recognised at fair value.</t>
  </si>
  <si>
    <t>6.</t>
  </si>
  <si>
    <t>INVENTORIES</t>
  </si>
  <si>
    <t xml:space="preserve">
AASB 101.77</t>
  </si>
  <si>
    <t>AASB 102.36(b)</t>
  </si>
  <si>
    <t>Fuel and materials</t>
  </si>
  <si>
    <t>AASB 101.78(c)</t>
  </si>
  <si>
    <t>Visitor centre stock</t>
  </si>
  <si>
    <t>Land held for resale</t>
  </si>
  <si>
    <t>Cost of acquisition</t>
  </si>
  <si>
    <t>Development costs</t>
  </si>
  <si>
    <t>The following movements in inventories occurred during the year:</t>
  </si>
  <si>
    <t>Balance at beginning of year</t>
  </si>
  <si>
    <t>AASB 102.36(d)</t>
  </si>
  <si>
    <t>Inventories expensed during the year</t>
  </si>
  <si>
    <t>AASB 102.36(e)</t>
  </si>
  <si>
    <t>Additions to inventory</t>
  </si>
  <si>
    <t>Balance at end of year</t>
  </si>
  <si>
    <t>AASB 101.117(b)</t>
  </si>
  <si>
    <t>AASB 102</t>
  </si>
  <si>
    <t>General</t>
  </si>
  <si>
    <t>Land held for resale (Continued)</t>
  </si>
  <si>
    <t>AASB 102.9</t>
  </si>
  <si>
    <t xml:space="preserve">Inventories are measured at the lower of cost and net </t>
  </si>
  <si>
    <t xml:space="preserve">Borrowing costs and holding charges incurred after </t>
  </si>
  <si>
    <t>realisable value.</t>
  </si>
  <si>
    <t>development is completed are expensed.</t>
  </si>
  <si>
    <t>AASB 102.36(a)</t>
  </si>
  <si>
    <t xml:space="preserve">Net realisable value is the estimated selling price in the </t>
  </si>
  <si>
    <t xml:space="preserve">Gains and losses are recognised in profit or loss at </t>
  </si>
  <si>
    <t xml:space="preserve">ordinary course of business less the estimated costs of </t>
  </si>
  <si>
    <t xml:space="preserve">the time of signing an unconditional contract of sale if </t>
  </si>
  <si>
    <t xml:space="preserve">completion and the estimated costs necessary to make </t>
  </si>
  <si>
    <t xml:space="preserve">significant risks and rewards, and effective control over </t>
  </si>
  <si>
    <t>the sale.</t>
  </si>
  <si>
    <t>the land, are passed onto the buyer at this point.</t>
  </si>
  <si>
    <t xml:space="preserve">Land held for resale is classified as current except </t>
  </si>
  <si>
    <t xml:space="preserve">Land held for development and resale is valued at the </t>
  </si>
  <si>
    <t xml:space="preserve">where it is held as non-current based on the </t>
  </si>
  <si>
    <t>AASB 102.10</t>
  </si>
  <si>
    <t xml:space="preserve">lower of cost and net realisable value. Cost includes the </t>
  </si>
  <si>
    <t xml:space="preserve">Shire’s intentions to release for sale. </t>
  </si>
  <si>
    <t xml:space="preserve">cost of acquisition, development, borrowing costs and </t>
  </si>
  <si>
    <t xml:space="preserve">holding costs until completion of development. </t>
  </si>
  <si>
    <t>7.</t>
  </si>
  <si>
    <t>OTHER ASSETS</t>
  </si>
  <si>
    <t>Other assets - current</t>
  </si>
  <si>
    <t>AASB 101.77,78(b)</t>
  </si>
  <si>
    <t>Prepayments</t>
  </si>
  <si>
    <t>Accrued income</t>
  </si>
  <si>
    <t>AASB 15.113(b)</t>
  </si>
  <si>
    <t>Non-current assets held for sale</t>
  </si>
  <si>
    <t>AASB 5.38</t>
  </si>
  <si>
    <t>Land</t>
  </si>
  <si>
    <t>Land classified as non-current assets held for sale</t>
  </si>
  <si>
    <t>AASB 5.41(a),(b),(c)</t>
  </si>
  <si>
    <t>During the year council elected to dispose of vacant land on Main Street. The land is currently being marketed for sale.</t>
  </si>
  <si>
    <t>The property is to be disposed of by public auction in August 2024, with a number of parties having already shown an interest</t>
  </si>
  <si>
    <t>in the property.</t>
  </si>
  <si>
    <t>Other current assets</t>
  </si>
  <si>
    <t>AASB 5.6 to 12A</t>
  </si>
  <si>
    <t>Other non-financial assets include prepayments which</t>
  </si>
  <si>
    <t xml:space="preserve">Assets are classified as held for sale where </t>
  </si>
  <si>
    <t xml:space="preserve">represent payments in advance of receipt of goods or </t>
  </si>
  <si>
    <t>the carrying amount will be recovered through a sale rather</t>
  </si>
  <si>
    <t xml:space="preserve">services or that part of expenditure made in one </t>
  </si>
  <si>
    <t>than continuing use and the asset is available for</t>
  </si>
  <si>
    <t xml:space="preserve">accounting period covering a term extending beyond </t>
  </si>
  <si>
    <t>immediate sale with a sale being highly probable.</t>
  </si>
  <si>
    <t>that period.</t>
  </si>
  <si>
    <t>Non-current assets classified as held for sale are valued</t>
  </si>
  <si>
    <t>AASB 5.15</t>
  </si>
  <si>
    <t xml:space="preserve">at the lower of the carrying amount and fair value less </t>
  </si>
  <si>
    <t>costs to sell.</t>
  </si>
  <si>
    <t>AASB 15.117</t>
  </si>
  <si>
    <t>Contract assets primarily relate to the Shire's right to .</t>
  </si>
  <si>
    <t>consideration for work completed but not billed at the end of</t>
  </si>
  <si>
    <t xml:space="preserve">The fair value of land and buildings was determined </t>
  </si>
  <si>
    <t>AASB 13.91(a)</t>
  </si>
  <si>
    <t>the period.</t>
  </si>
  <si>
    <t xml:space="preserve">using the sales comparison approach using comparable </t>
  </si>
  <si>
    <t>AASB 13.93(b),(d)</t>
  </si>
  <si>
    <t xml:space="preserve">properties in the area. This is a level 2 measurement as </t>
  </si>
  <si>
    <t>AASB 5.41(c)</t>
  </si>
  <si>
    <t xml:space="preserve">AASB 15.118 (c) </t>
  </si>
  <si>
    <t>Impairment of assets associated with contracts with</t>
  </si>
  <si>
    <t>per the fair value heirachy set out in Note 28(i).</t>
  </si>
  <si>
    <t>customers are detailed at Note 2(b).</t>
  </si>
  <si>
    <t>8.</t>
  </si>
  <si>
    <t>PROPERTY, PLANT AND EQUIPMENT</t>
  </si>
  <si>
    <t>Movements in balances</t>
  </si>
  <si>
    <t>Movement in the balances of each class of property, plant and equipment between the beginning and the end of the current financial year.</t>
  </si>
  <si>
    <t>AASB 16.95</t>
  </si>
  <si>
    <t>Assets not subject to operating lease</t>
  </si>
  <si>
    <t>Assets subject to operating lease</t>
  </si>
  <si>
    <t>Total property</t>
  </si>
  <si>
    <t>Plant and equipment</t>
  </si>
  <si>
    <t xml:space="preserve">Buildings </t>
  </si>
  <si>
    <t>Work in progress</t>
  </si>
  <si>
    <t>Furniture and equipment</t>
  </si>
  <si>
    <t>Total property, plant and equipment</t>
  </si>
  <si>
    <t>Balance at 1 July 2023</t>
  </si>
  <si>
    <t>AASB 116.73(e)(i)</t>
  </si>
  <si>
    <t>Additions*</t>
  </si>
  <si>
    <t>AASB 116.73(e)(ix)</t>
  </si>
  <si>
    <t>Disposals</t>
  </si>
  <si>
    <t>AASB 116.73(e)(vii)</t>
  </si>
  <si>
    <t>Transfers</t>
  </si>
  <si>
    <t>Balance at 30 June 2024</t>
  </si>
  <si>
    <t>Comprises:</t>
  </si>
  <si>
    <t>AASB 116.73(d)</t>
  </si>
  <si>
    <t>Gross balance amount at 30 June 2024</t>
  </si>
  <si>
    <t>Accumulated depreciation at 30 June 2024</t>
  </si>
  <si>
    <t>Accumulated impairment loss at 30 June 2024</t>
  </si>
  <si>
    <t>8(b)</t>
  </si>
  <si>
    <t>AASB 116.73(e)(iv)</t>
  </si>
  <si>
    <t>Revaluation increments / (decrements) transferred to revaluation surplus</t>
  </si>
  <si>
    <t>Assets classified as held for sale</t>
  </si>
  <si>
    <t>Impairment (losses) / reversals**</t>
  </si>
  <si>
    <t>Balance at 30 June 2025</t>
  </si>
  <si>
    <t>Gross balance amount at 30 June 2025</t>
  </si>
  <si>
    <t>Accumulated depreciation at 30 June 2025</t>
  </si>
  <si>
    <t>Accumulated impairment loss at 30 June 2025</t>
  </si>
  <si>
    <t>* Asset additions included non-cash additions.</t>
  </si>
  <si>
    <t>AASB 136.130(a)</t>
  </si>
  <si>
    <t>** The impairment loss relates to a grader damaged in an accident. The whole amount was recognised as other expense in profit or loss, as there was no amount</t>
  </si>
  <si>
    <t>included in the asset revaluation surplus relating to plant and equipment. Refer Note 2(b).</t>
  </si>
  <si>
    <t xml:space="preserve">AASB 116.74A(a) </t>
  </si>
  <si>
    <t>An amount of $90,000 (nil in prior year) was received from an insurance company as compensation for the damage to the grader.</t>
  </si>
  <si>
    <t>PROPERTY, PLANT AND EQUIPMENT (Continued)</t>
  </si>
  <si>
    <t>AASB 13.91</t>
  </si>
  <si>
    <t>Carrying amount measurements</t>
  </si>
  <si>
    <t>AASB 116.77</t>
  </si>
  <si>
    <t>Asset class</t>
  </si>
  <si>
    <t>Carrying amount 2025</t>
  </si>
  <si>
    <t>Carrying amount 2024</t>
  </si>
  <si>
    <t>Fair value hierarchy</t>
  </si>
  <si>
    <t>Valuation technique</t>
  </si>
  <si>
    <t>Basis of valuation</t>
  </si>
  <si>
    <t>Date of last valuation</t>
  </si>
  <si>
    <t>Inputs used</t>
  </si>
  <si>
    <t>(i)</t>
  </si>
  <si>
    <t>Fair value - as determined at the last valuation date</t>
  </si>
  <si>
    <t>Land and buildings</t>
  </si>
  <si>
    <t>Land - market value</t>
  </si>
  <si>
    <t xml:space="preserve">Market approach using recent observable market data for similar properties </t>
  </si>
  <si>
    <t>Independent registered valuer</t>
  </si>
  <si>
    <t xml:space="preserve">Price per square metre </t>
  </si>
  <si>
    <t>Land - subject to useage restrictions</t>
  </si>
  <si>
    <t>3</t>
  </si>
  <si>
    <t>Price per square metre, discounted due to useage restrictions</t>
  </si>
  <si>
    <t>Total land</t>
  </si>
  <si>
    <t>Buildings - non specialised</t>
  </si>
  <si>
    <t>2</t>
  </si>
  <si>
    <t>Buildings - specialised</t>
  </si>
  <si>
    <t>Cost approach using current replacement cost</t>
  </si>
  <si>
    <t>Management valuation</t>
  </si>
  <si>
    <t>Construction costs and current condition, residual values and remaining useful life assessments inputs</t>
  </si>
  <si>
    <t>Total buildings</t>
  </si>
  <si>
    <t xml:space="preserve">Level 3 inputs are based on assumptions with regards to future values and patterns of consumption utilising current information. If the basis of these assumptions were varied, </t>
  </si>
  <si>
    <t>they have the potential to result in a significantly higher or lower fair value measurement.</t>
  </si>
  <si>
    <t xml:space="preserve">During the period there were no changes in the valuation techniques used by the local government to determine the fair value of property, plant and equipment using either </t>
  </si>
  <si>
    <t>level 2 or level 3 inputs. The valuation techniques applied to property subject to lease was the same as that applied to property not subject to lease.</t>
  </si>
  <si>
    <t>9.</t>
  </si>
  <si>
    <t>INFRASTRUCTURE</t>
  </si>
  <si>
    <t>Movement in the balances of each class of infrastructure between the beginning and the end of the current financial year.</t>
  </si>
  <si>
    <t>Infrastructure - roads</t>
  </si>
  <si>
    <t>Infrastructure - footpaths</t>
  </si>
  <si>
    <t>Infrastructure - drainage</t>
  </si>
  <si>
    <t>Infrastructure - parks and ovals</t>
  </si>
  <si>
    <t>Infrastructure - other</t>
  </si>
  <si>
    <t>Infrastructure - landfill assets</t>
  </si>
  <si>
    <t>Total infrastructure</t>
  </si>
  <si>
    <t>AASB 116.73(e)</t>
  </si>
  <si>
    <t>Additions</t>
  </si>
  <si>
    <t>AASB 116.73(e)(v),(vi)</t>
  </si>
  <si>
    <t>Revaluation (loss) / reversals transferred to profit or loss</t>
  </si>
  <si>
    <t>Gross balance at 30 June 2024</t>
  </si>
  <si>
    <t>Additions *</t>
  </si>
  <si>
    <r>
      <t xml:space="preserve">Impairment (losses) / reversals </t>
    </r>
    <r>
      <rPr>
        <vertAlign val="superscript"/>
        <sz val="10"/>
        <color rgb="FF000000"/>
        <rFont val="Arial"/>
        <family val="2"/>
      </rPr>
      <t>**</t>
    </r>
  </si>
  <si>
    <t>Gross balance at 30 June 2025</t>
  </si>
  <si>
    <t>** The impairment loss relates to assets damaged by a flood event. The whole amount was recognised in the asset revaluation surplus</t>
  </si>
  <si>
    <t>relating to the relevant asset class. Refer to Note 19.</t>
  </si>
  <si>
    <t>INFRASTRUCTURE (Continued)</t>
  </si>
  <si>
    <t>AASB 116.Aus77.1</t>
  </si>
  <si>
    <t>Level 3 inputs are based on assumptions with regards to future values and patterns of consumption utilising current information. If the basis of these assumptions were varied, they</t>
  </si>
  <si>
    <t>have the potential to result in a significantly higher or lower fair value measurement.</t>
  </si>
  <si>
    <t>During the period there were no changes in the valuation techniques used to determine the fair value of infrastructure using level 3 inputs.</t>
  </si>
  <si>
    <t>10.</t>
  </si>
  <si>
    <t>FIXED ASSETS</t>
  </si>
  <si>
    <t>Depreciation rates</t>
  </si>
  <si>
    <t>AASB 116.73(c)</t>
  </si>
  <si>
    <t xml:space="preserve">Typical estimated useful lives for the different asset classes for the current and </t>
  </si>
  <si>
    <t>prior years are included in the table below:</t>
  </si>
  <si>
    <t>Useful life</t>
  </si>
  <si>
    <t>Buildings</t>
  </si>
  <si>
    <t>30 to 50 years</t>
  </si>
  <si>
    <t>4 to 10 years</t>
  </si>
  <si>
    <t>5 to 15 years</t>
  </si>
  <si>
    <t>Sealed roads and streets</t>
  </si>
  <si>
    <t>formation</t>
  </si>
  <si>
    <t>not depreciated</t>
  </si>
  <si>
    <t>pavement</t>
  </si>
  <si>
    <t>50 years</t>
  </si>
  <si>
    <t>seal</t>
  </si>
  <si>
    <t>- bituminous seals</t>
  </si>
  <si>
    <t>20 years</t>
  </si>
  <si>
    <t>- asphalt surfaces</t>
  </si>
  <si>
    <t>25 years</t>
  </si>
  <si>
    <t>Gravel roads</t>
  </si>
  <si>
    <t>Footpaths - slab</t>
  </si>
  <si>
    <t>Sewerage piping</t>
  </si>
  <si>
    <t>100 years</t>
  </si>
  <si>
    <t>Water supply piping and drainage systems</t>
  </si>
  <si>
    <t>75 years</t>
  </si>
  <si>
    <t>Landfill assets</t>
  </si>
  <si>
    <t>30 years</t>
  </si>
  <si>
    <t>Right-of-use (buildings)</t>
  </si>
  <si>
    <t>Based on the remaining lease term</t>
  </si>
  <si>
    <t>Right-of-use (plant and equipment)</t>
  </si>
  <si>
    <t>AASB 108.39</t>
  </si>
  <si>
    <t>Revision of useful lives of plant and equipment</t>
  </si>
  <si>
    <t>AASB 116.76</t>
  </si>
  <si>
    <t xml:space="preserve">During the year the estimated total useful lives of certain items of plant and equipment </t>
  </si>
  <si>
    <t xml:space="preserve">used in the maintenance of road infrastructure were revised. The net effect of the change </t>
  </si>
  <si>
    <t>is a net increase in depreciation of $97,475.</t>
  </si>
  <si>
    <t>FIXED ASSETS (Continued)</t>
  </si>
  <si>
    <t>AASB 116</t>
  </si>
  <si>
    <t>Initial recognition</t>
  </si>
  <si>
    <t>AASB 116.15</t>
  </si>
  <si>
    <t xml:space="preserve">An item of property, plant and equipment or infrastructure that qualifies </t>
  </si>
  <si>
    <t xml:space="preserve">The depreciable amount of all property, plant and equipment and </t>
  </si>
  <si>
    <t>AASB 116.73(b)</t>
  </si>
  <si>
    <t>for recognition as an asset is measured at its cost.</t>
  </si>
  <si>
    <t xml:space="preserve">infrastructure, are depreciated on a straight-line basis over the </t>
  </si>
  <si>
    <t>AASB 116.50</t>
  </si>
  <si>
    <t xml:space="preserve">individual asset’s useful life from the time the asset is held ready for </t>
  </si>
  <si>
    <t xml:space="preserve">Upon initial recognition, cost is determined as the amount paid (or </t>
  </si>
  <si>
    <t xml:space="preserve">use. Leasehold improvements are depreciated over the shorter of </t>
  </si>
  <si>
    <t xml:space="preserve">other consideration given) to acquire the assets, plus costs incidental </t>
  </si>
  <si>
    <t xml:space="preserve">either the unexpired period of the lease or the estimated useful life of </t>
  </si>
  <si>
    <t xml:space="preserve">to the acquisition. The cost of non-current assets constructed by the </t>
  </si>
  <si>
    <t>the improvements.</t>
  </si>
  <si>
    <t xml:space="preserve">Shire includes the cost of all materials used in construction, direct </t>
  </si>
  <si>
    <t xml:space="preserve">labour on the project and an appropriate proportion of variable and </t>
  </si>
  <si>
    <t xml:space="preserve">The assets residual values and useful lives are reviewed, and </t>
  </si>
  <si>
    <t>AASB 116.51</t>
  </si>
  <si>
    <t>AASB 116.Aus15.1</t>
  </si>
  <si>
    <t xml:space="preserve">fixed overheads. For assets acquired at zero cost or otherwise </t>
  </si>
  <si>
    <t>adjusted if appropriate, at the end of each reporting period.</t>
  </si>
  <si>
    <t xml:space="preserve">significantly less than fair value, cost is determined as fair value at the </t>
  </si>
  <si>
    <t>date of acquisition.</t>
  </si>
  <si>
    <t>Depreciation on revaluation</t>
  </si>
  <si>
    <t xml:space="preserve">When an item of property, plant and equipment and infrastructure is </t>
  </si>
  <si>
    <t>AASB 116.35</t>
  </si>
  <si>
    <t>FM Reg 17A(5)</t>
  </si>
  <si>
    <t>Assets for which the fair value as at the date of acquisition is under</t>
  </si>
  <si>
    <t xml:space="preserve">revalued, any accumulated depreciation at the date of the revaluation </t>
  </si>
  <si>
    <r>
      <t xml:space="preserve">$5,000 are not recognised as an asset in accordance with </t>
    </r>
    <r>
      <rPr>
        <i/>
        <sz val="10"/>
        <color rgb="FF000000"/>
        <rFont val="Arial"/>
        <family val="2"/>
      </rPr>
      <t>Local</t>
    </r>
  </si>
  <si>
    <t>is treated in one of the following ways:</t>
  </si>
  <si>
    <r>
      <rPr>
        <i/>
        <sz val="10"/>
        <color rgb="FF000000"/>
        <rFont val="Arial"/>
        <family val="2"/>
      </rPr>
      <t>Government (Financial Management) Regulation 17A(5).</t>
    </r>
    <r>
      <rPr>
        <sz val="10"/>
        <color rgb="FF000000"/>
        <rFont val="Arial"/>
        <family val="2"/>
      </rPr>
      <t xml:space="preserve"> These </t>
    </r>
  </si>
  <si>
    <t xml:space="preserve">(i) The gross carrying amount is adjusted in a manner that is </t>
  </si>
  <si>
    <t>assets are expensed immediately.</t>
  </si>
  <si>
    <t xml:space="preserve">consistent with the revaluation of the carrying amount of the asset; or </t>
  </si>
  <si>
    <t xml:space="preserve">(ii) Eliminated against the gross carrying amount of the asset and the </t>
  </si>
  <si>
    <t xml:space="preserve">Where multiple individual low value assets are purchased together </t>
  </si>
  <si>
    <t>net amount restated to the revalued amount of the asset.</t>
  </si>
  <si>
    <t xml:space="preserve">as part of a larger asset or collectively forming a larger asset </t>
  </si>
  <si>
    <t xml:space="preserve">exceeding the threshold, the individual assets are recognised as </t>
  </si>
  <si>
    <t>Impairment</t>
  </si>
  <si>
    <t>one asset and capitalised.</t>
  </si>
  <si>
    <r>
      <t xml:space="preserve">In accordance with </t>
    </r>
    <r>
      <rPr>
        <i/>
        <sz val="10"/>
        <color rgb="FF000000"/>
        <rFont val="Arial"/>
        <family val="2"/>
      </rPr>
      <t>Local Government (Financial Management)</t>
    </r>
  </si>
  <si>
    <t>AASB 136.59</t>
  </si>
  <si>
    <t xml:space="preserve">Regulations 17A(4C), the Shire is not required to comply with </t>
  </si>
  <si>
    <t>FM Reg 17A(4C)</t>
  </si>
  <si>
    <t xml:space="preserve">Individual assets that are land, buildings and infrastructure acquired </t>
  </si>
  <si>
    <r>
      <rPr>
        <i/>
        <sz val="10"/>
        <color rgb="FF000000"/>
        <rFont val="Arial"/>
        <family val="2"/>
      </rPr>
      <t>AASB 136 Impairment of Assets</t>
    </r>
    <r>
      <rPr>
        <sz val="10"/>
        <color rgb="FF000000"/>
        <rFont val="Arial"/>
        <family val="2"/>
      </rPr>
      <t xml:space="preserve"> to determine the recoverable amount </t>
    </r>
  </si>
  <si>
    <t xml:space="preserve">between scheduled revaluation dates of the asset class in accordance </t>
  </si>
  <si>
    <t xml:space="preserve">of its non-financial assets that are land or buildings classified as </t>
  </si>
  <si>
    <t xml:space="preserve">with the Shire's revaluation policy, are recognised at cost and disclosed </t>
  </si>
  <si>
    <t xml:space="preserve">property, plant and equipment, infrastructure or vested improvements </t>
  </si>
  <si>
    <t>as being at reportable value.</t>
  </si>
  <si>
    <t xml:space="preserve">that the local government controls in circumstances where there has </t>
  </si>
  <si>
    <t xml:space="preserve">been an impairment indication of a general decrease in asset values. </t>
  </si>
  <si>
    <t>Measurement after recognition</t>
  </si>
  <si>
    <t>FM Reg 17A(2) (b), (c)</t>
  </si>
  <si>
    <t>Plant and equipment including furniture and equipment and right-of-use</t>
  </si>
  <si>
    <t xml:space="preserve">In other circumstances where it has been assessed that one or more </t>
  </si>
  <si>
    <t>assets (other than vested improvements) are measured using the</t>
  </si>
  <si>
    <t xml:space="preserve">of these non-financial assets are impaired, the asset's carrying </t>
  </si>
  <si>
    <r>
      <t xml:space="preserve">cost model as required under </t>
    </r>
    <r>
      <rPr>
        <i/>
        <sz val="10"/>
        <color rgb="FF000000"/>
        <rFont val="Arial"/>
        <family val="2"/>
      </rPr>
      <t>Local Government (Financial</t>
    </r>
  </si>
  <si>
    <t xml:space="preserve">amount is written down immediately to its recoverable amount if the </t>
  </si>
  <si>
    <t>AASB 116.30</t>
  </si>
  <si>
    <r>
      <rPr>
        <i/>
        <sz val="10"/>
        <color rgb="FF000000"/>
        <rFont val="Arial"/>
        <family val="2"/>
      </rPr>
      <t>Management) Regulation 17A(2).</t>
    </r>
    <r>
      <rPr>
        <sz val="10"/>
        <color rgb="FF000000"/>
        <rFont val="Arial"/>
        <family val="2"/>
      </rPr>
      <t xml:space="preserve"> Assets held under the cost model</t>
    </r>
  </si>
  <si>
    <t xml:space="preserve">asset's carrying amount is greater than its estimated recoverable </t>
  </si>
  <si>
    <t xml:space="preserve">are carried at cost less accumulated depreciation and any impairment </t>
  </si>
  <si>
    <t xml:space="preserve">amount. </t>
  </si>
  <si>
    <t>losses being their reportable value.</t>
  </si>
  <si>
    <t>Gains or losses on disposal</t>
  </si>
  <si>
    <t>FM Reg 17A(4)</t>
  </si>
  <si>
    <t>Reportable value</t>
  </si>
  <si>
    <t xml:space="preserve">Gains and losses on disposals are determined by comparing </t>
  </si>
  <si>
    <t>FM Reg 17A(2)(a)</t>
  </si>
  <si>
    <r>
      <t>In accordance with</t>
    </r>
    <r>
      <rPr>
        <i/>
        <sz val="10"/>
        <color rgb="FF000000"/>
        <rFont val="Arial"/>
        <family val="2"/>
      </rPr>
      <t xml:space="preserve"> Local Government (Financial Management)</t>
    </r>
  </si>
  <si>
    <t xml:space="preserve">proceeds with the carrying amount. These gains and losses are </t>
  </si>
  <si>
    <r>
      <rPr>
        <i/>
        <sz val="10"/>
        <color rgb="FF000000"/>
        <rFont val="Arial"/>
        <family val="2"/>
      </rPr>
      <t>Regulation 17A(2)</t>
    </r>
    <r>
      <rPr>
        <sz val="10"/>
        <color rgb="FF000000"/>
        <rFont val="Arial"/>
        <family val="2"/>
      </rPr>
      <t>, the carrying amount of non-financial assets that are</t>
    </r>
  </si>
  <si>
    <t xml:space="preserve">included in the statement of comprehensive income in the period in </t>
  </si>
  <si>
    <t>land and buildings classified as property, plant and equipment,</t>
  </si>
  <si>
    <t>which they arise.</t>
  </si>
  <si>
    <t xml:space="preserve">investment properties, infrastructure or vested improvements that the </t>
  </si>
  <si>
    <t>local government controls.</t>
  </si>
  <si>
    <r>
      <t xml:space="preserve">Reportable value is for the purpose of </t>
    </r>
    <r>
      <rPr>
        <i/>
        <sz val="10"/>
        <color rgb="FF000000"/>
        <rFont val="Arial"/>
        <family val="2"/>
      </rPr>
      <t xml:space="preserve">Local Government (Financial </t>
    </r>
  </si>
  <si>
    <r>
      <rPr>
        <i/>
        <sz val="10"/>
        <color rgb="FF000000"/>
        <rFont val="Arial"/>
        <family val="2"/>
      </rPr>
      <t>Management) Regulation 17A(4)</t>
    </r>
    <r>
      <rPr>
        <sz val="10"/>
        <color rgb="FF000000"/>
        <rFont val="Arial"/>
        <family val="2"/>
      </rPr>
      <t xml:space="preserve"> is the fair value of the asset at its </t>
    </r>
  </si>
  <si>
    <t>last valuation date minus (to the extent applicable) the accumulated</t>
  </si>
  <si>
    <t>depreciation and any accumulated impairment losses in respect of the</t>
  </si>
  <si>
    <t xml:space="preserve">non-financial asset subsequent to its last valuation date. </t>
  </si>
  <si>
    <t>FM Reg 17A(4A)</t>
  </si>
  <si>
    <t>Land and buildings classified as property, plant and equipment,</t>
  </si>
  <si>
    <t xml:space="preserve">infrastructure or vested improvements that the local government </t>
  </si>
  <si>
    <t xml:space="preserve">controls and measured at reportable value, are only required to be </t>
  </si>
  <si>
    <t xml:space="preserve">revalued every five years in accordance with the regulatory framework.  </t>
  </si>
  <si>
    <t xml:space="preserve">This includes buildings and infrastructure items which were </t>
  </si>
  <si>
    <t xml:space="preserve">pre-existing improvements (i.e. vested improvements) on land vested in </t>
  </si>
  <si>
    <t>the Shire.</t>
  </si>
  <si>
    <t>FM Reg 17A(4B)(b)</t>
  </si>
  <si>
    <t>Whilst the regulatory framework only requires a revaluation to occur</t>
  </si>
  <si>
    <t>every five years, it also provides for the Shire to revalue earlier if it</t>
  </si>
  <si>
    <t>chooses to do so.</t>
  </si>
  <si>
    <t>AASB 116.Aus39.1</t>
  </si>
  <si>
    <t xml:space="preserve">For land, buildings and infrastructure, increases in the carrying </t>
  </si>
  <si>
    <t xml:space="preserve">amount arising on revaluation of asset classes are credited to a </t>
  </si>
  <si>
    <t xml:space="preserve">revaluation surplus in equity. </t>
  </si>
  <si>
    <t xml:space="preserve">Decreases that offset previous increases of the same class of asset </t>
  </si>
  <si>
    <t xml:space="preserve">are recognised against revaluation surplus directly in equity. All other </t>
  </si>
  <si>
    <t xml:space="preserve">decreases are recognised in profit or loss. </t>
  </si>
  <si>
    <t xml:space="preserve">Subsequent increases are then recognised in profit or loss to the </t>
  </si>
  <si>
    <t xml:space="preserve">extent they reverse a net revaluation decrease previously recognised </t>
  </si>
  <si>
    <t>in profit or loss for the same class of asset.</t>
  </si>
  <si>
    <t>11.</t>
  </si>
  <si>
    <t>LEASES</t>
  </si>
  <si>
    <t>AASB 16.54</t>
  </si>
  <si>
    <t>Movement in the balance of each class of right-of-use asset between the beginning and the end of the current financial year.</t>
  </si>
  <si>
    <t>Right-of-use assets - land and buildings</t>
  </si>
  <si>
    <t>Right-of-use assets - plant and equipment</t>
  </si>
  <si>
    <t xml:space="preserve">Total right-of-use assets
</t>
  </si>
  <si>
    <t>AASB 116.73 (d)</t>
  </si>
  <si>
    <t>AASB 16.53 (h)</t>
  </si>
  <si>
    <t>AASB 16.53 (a)</t>
  </si>
  <si>
    <t>AASB 16.53 (j)</t>
  </si>
  <si>
    <t>The following amounts were recognised in the statement</t>
  </si>
  <si>
    <t>of comprehensive income during the period in respect</t>
  </si>
  <si>
    <t>of leases where the Shire is the lessee:</t>
  </si>
  <si>
    <t>Depreciation on right-of-use assets</t>
  </si>
  <si>
    <t>AASB 16.53 (b)</t>
  </si>
  <si>
    <t>Finance charge on lease liabilities</t>
  </si>
  <si>
    <t>AASB 16.53 (c)</t>
  </si>
  <si>
    <t>Short-term lease payments recognised as expense</t>
  </si>
  <si>
    <t>AASB 16.53 (d)</t>
  </si>
  <si>
    <t>Low-value asset lease payments recognised as expense</t>
  </si>
  <si>
    <t>AASB 16.53 (e)</t>
  </si>
  <si>
    <t>Expenses for variable lease payment not recognised as a liability</t>
  </si>
  <si>
    <t>Total amount recognised in the statement of comprehensive income</t>
  </si>
  <si>
    <t>AASB 16.53 (g)</t>
  </si>
  <si>
    <t>Total cash outflow from leases</t>
  </si>
  <si>
    <t>AASB 16.47 (b)</t>
  </si>
  <si>
    <t xml:space="preserve">Current </t>
  </si>
  <si>
    <t>AASB 16.59</t>
  </si>
  <si>
    <t xml:space="preserve">The Shire has two leases relating to plant and equipment. The lease term for both leases is 4 years. One of the leases  </t>
  </si>
  <si>
    <t xml:space="preserve">has variable lease payments. The measurement of lease liabilities does not include variable lease payments and any </t>
  </si>
  <si>
    <t xml:space="preserve">future cash outflows associated with leases not yet commenced to which the Shire is committed. The land and building </t>
  </si>
  <si>
    <t xml:space="preserve">lease has a term of 4 years with an extension option of 4 years and a termination option of 6 months. Refer to Note 31(d) </t>
  </si>
  <si>
    <t>for details of lease liabilities.</t>
  </si>
  <si>
    <t>Secured liabilities and assets pledged as security</t>
  </si>
  <si>
    <t>AASB 7.7</t>
  </si>
  <si>
    <t>Lease liabilities are effectively secured, as the rights to the leased assets recognised in the financial statements</t>
  </si>
  <si>
    <t xml:space="preserve">AASB 7.14(b) </t>
  </si>
  <si>
    <t>revert to the lessor in the event of default.</t>
  </si>
  <si>
    <t>AASB 101.17(b)</t>
  </si>
  <si>
    <t>Right-of-use assets - measurement</t>
  </si>
  <si>
    <t>AASB 16.9</t>
  </si>
  <si>
    <t xml:space="preserve">At inception of a contract, the Shire assesses if the contract </t>
  </si>
  <si>
    <t xml:space="preserve">Right-of-use assets are measured at cost. All right-of-use assets </t>
  </si>
  <si>
    <t xml:space="preserve">contains or is a lease. A contract is, or contains, a lease if the </t>
  </si>
  <si>
    <t xml:space="preserve">(other than vested improvements) under zero cost concessionary </t>
  </si>
  <si>
    <t xml:space="preserve">contract conveys the right to control the use of an identified </t>
  </si>
  <si>
    <t xml:space="preserve">leases are measured at zero cost (i.e. not recognised in the </t>
  </si>
  <si>
    <t>for a period of time in exchange for consideration.</t>
  </si>
  <si>
    <t xml:space="preserve">Statement of Financial Position). The exception is vested </t>
  </si>
  <si>
    <t xml:space="preserve">improvements on concessionary land leases such as roads, </t>
  </si>
  <si>
    <t>AASB 16.22</t>
  </si>
  <si>
    <t xml:space="preserve">At the commencement date, a right-of-use asset is recognised </t>
  </si>
  <si>
    <t>buildings or other infrastructure which are reported at fair value.</t>
  </si>
  <si>
    <t>AASB 16.26</t>
  </si>
  <si>
    <t xml:space="preserve">at cost and lease liability at the present value of the lease </t>
  </si>
  <si>
    <t xml:space="preserve">payments that are not paid at that date. The lease payments are </t>
  </si>
  <si>
    <t>Refer to Note 10 under revaluation for details on the material</t>
  </si>
  <si>
    <t xml:space="preserve">discounted using the interest rate implicit in the lease, if that rate </t>
  </si>
  <si>
    <t>accounting policies applying to vested improvements.</t>
  </si>
  <si>
    <t xml:space="preserve">can be readily determined. If that rate cannot be readily </t>
  </si>
  <si>
    <t>determined, the Shire uses its incremental borrowing rate.</t>
  </si>
  <si>
    <t>Right-of-use assets - depreciation</t>
  </si>
  <si>
    <t xml:space="preserve">Right-of-use assets are depreciated over the lease term or </t>
  </si>
  <si>
    <t>AASB 16.32</t>
  </si>
  <si>
    <t>AASB 16.5</t>
  </si>
  <si>
    <t xml:space="preserve">All contracts that are classified as short-term leases (i.e. a lease </t>
  </si>
  <si>
    <t xml:space="preserve">useful life of the underlying asset, whichever is the shorter. </t>
  </si>
  <si>
    <t xml:space="preserve">with a term of 12 months or less) and leases of low </t>
  </si>
  <si>
    <t xml:space="preserve">Where a lease transfers ownership of the underlying asset, </t>
  </si>
  <si>
    <t xml:space="preserve">value assets are recognised as an operating expense on a </t>
  </si>
  <si>
    <t xml:space="preserve">or the cost of the right-of-use asset reflects that the </t>
  </si>
  <si>
    <t>straight-line basis over the term of the lease.</t>
  </si>
  <si>
    <t xml:space="preserve">Shire anticipates to exercise a purchase option, the </t>
  </si>
  <si>
    <t xml:space="preserve">specific asset is depreciated over the useful life of the </t>
  </si>
  <si>
    <t>Details of individual lease liabilities required by regulations</t>
  </si>
  <si>
    <t>underlying asset.</t>
  </si>
  <si>
    <t>are provided at Note 31(d).</t>
  </si>
  <si>
    <t>LEASES (Continued)</t>
  </si>
  <si>
    <t>(c)</t>
  </si>
  <si>
    <t>Lessor - property, plant and equipment subject to lease</t>
  </si>
  <si>
    <t>AASB 16.97</t>
  </si>
  <si>
    <t xml:space="preserve">The table below represents a maturity analysis of the undiscounted </t>
  </si>
  <si>
    <t>lease payments to be received after the reporting date.</t>
  </si>
  <si>
    <t>Less than 1 year</t>
  </si>
  <si>
    <t>1 to 2 years</t>
  </si>
  <si>
    <t>2 to 3 years</t>
  </si>
  <si>
    <t>3 to 4 years</t>
  </si>
  <si>
    <t>4 to 5 years</t>
  </si>
  <si>
    <t>&gt; 5 years</t>
  </si>
  <si>
    <t>AASB 16.90(b)</t>
  </si>
  <si>
    <t>Amounts recognised in profit or loss for property, plant and equipment subject to lease</t>
  </si>
  <si>
    <t>Rental income</t>
  </si>
  <si>
    <t xml:space="preserve">The Shire leases houses to staff and aged persons with rentals payable monthly. These leases are classified as operating </t>
  </si>
  <si>
    <t>leases as they do not transfer substantially all of the risks and rewards incidental to the ownership of the assets.</t>
  </si>
  <si>
    <t xml:space="preserve">The staff houses are not considered investment property as they are leased for use in the supply of services </t>
  </si>
  <si>
    <t xml:space="preserve">to the community. The aged persons housing are considered a joint operation and are not considered investment </t>
  </si>
  <si>
    <t>property as the primary purpose is provision of community housing.</t>
  </si>
  <si>
    <t>AASB 16.92</t>
  </si>
  <si>
    <t>Lease payments for some contracts include CPI increases, but there are no other variable lease</t>
  </si>
  <si>
    <t xml:space="preserve">payments that depend on an index or rate. Although the Shire is exposed to changes in the </t>
  </si>
  <si>
    <t xml:space="preserve">residual value at the end of the current leases, the Shire group typically enters into new operating leases and </t>
  </si>
  <si>
    <t>therefore will not immediately realise any reduction in residual value at the end of these leases.</t>
  </si>
  <si>
    <t>Expectations about the future residual values are reflected in the fair value of the properties.</t>
  </si>
  <si>
    <t>Refer to Note 12 for details of leased investment property.</t>
  </si>
  <si>
    <t>AASB 16.61</t>
  </si>
  <si>
    <t>The Shire as lessor</t>
  </si>
  <si>
    <t>Upon entering into each contract as a lessor, the Shire assesses</t>
  </si>
  <si>
    <t xml:space="preserve">Initial direct costs incurred in entering into an operating </t>
  </si>
  <si>
    <t>AASB 16.83</t>
  </si>
  <si>
    <t>if the lease is a finance or operating lease.</t>
  </si>
  <si>
    <t xml:space="preserve">lease (eg legal cost, cost to setup) are included in the </t>
  </si>
  <si>
    <t xml:space="preserve">carrying amount of the leased asset and recognised as </t>
  </si>
  <si>
    <t>AASB 16.62</t>
  </si>
  <si>
    <t xml:space="preserve">The contract is classified as a finance lease when the terms </t>
  </si>
  <si>
    <t>an expense on a straight-line basis over the lease term.</t>
  </si>
  <si>
    <t>of the lease transfer substantially all the risks and rewards of</t>
  </si>
  <si>
    <t xml:space="preserve">ownership to the lessee. All other leases not within this definition </t>
  </si>
  <si>
    <t xml:space="preserve">When a contract is determined to include lease and </t>
  </si>
  <si>
    <t>AASB 16.81</t>
  </si>
  <si>
    <t xml:space="preserve">are classified as operating leases. Rental income received from </t>
  </si>
  <si>
    <t xml:space="preserve">non-lease components, the Shire applies AASB 15 </t>
  </si>
  <si>
    <t xml:space="preserve">operating leases is recognised on a straight-line basis over the </t>
  </si>
  <si>
    <r>
      <rPr>
        <i/>
        <sz val="10"/>
        <color rgb="FF000000"/>
        <rFont val="Arial"/>
        <family val="2"/>
      </rPr>
      <t>Revenue from Contracts with Customers</t>
    </r>
    <r>
      <rPr>
        <sz val="10"/>
        <color rgb="FF000000"/>
        <rFont val="Arial"/>
        <family val="2"/>
      </rPr>
      <t xml:space="preserve"> to allocate </t>
    </r>
  </si>
  <si>
    <t>term of the specific lease.</t>
  </si>
  <si>
    <t>the consideration under the contract to each component.</t>
  </si>
  <si>
    <t>12.</t>
  </si>
  <si>
    <t>INVESTMENT PROPERTY</t>
  </si>
  <si>
    <t>FM Reg 17A(2)(a)(ii)</t>
  </si>
  <si>
    <t>Non-current assets - at reportable value</t>
  </si>
  <si>
    <t>AASB 140.76</t>
  </si>
  <si>
    <t xml:space="preserve">Carrying balance at 1 July </t>
  </si>
  <si>
    <t>AASB 140.76(a)</t>
  </si>
  <si>
    <t>Acquisitions</t>
  </si>
  <si>
    <t>AASB 140.76(d)</t>
  </si>
  <si>
    <t>Net gain/(loss) from fair value adjustment</t>
  </si>
  <si>
    <t xml:space="preserve">Closing balance at 30 June </t>
  </si>
  <si>
    <t>Leasing arrangements</t>
  </si>
  <si>
    <t>Minimum lease payments under non-cancellable operating</t>
  </si>
  <si>
    <t xml:space="preserve">leases of investment properties not recognised in the </t>
  </si>
  <si>
    <t>financial statements are receivable as follows:</t>
  </si>
  <si>
    <t>The investment properties are leased to tenants under operating leases with rentals payable monthly.</t>
  </si>
  <si>
    <t>Lease income from operating leases where the Shire is a lessor is recognised in income on a straightline</t>
  </si>
  <si>
    <t>basis over the lease term.</t>
  </si>
  <si>
    <t>payments that depend on an index or rate. Although the Shire is exposed to changes in the</t>
  </si>
  <si>
    <t>residual value at the end of the current leases, the Shire group typically enters into new operating leases and</t>
  </si>
  <si>
    <t>AASB 140.75(h)</t>
  </si>
  <si>
    <t xml:space="preserve">Refer to Note 23 for disclosure of contractual obligations topurchase, construct or develop investment
</t>
  </si>
  <si>
    <t>property or for repairs, maintenance or enhancements.</t>
  </si>
  <si>
    <t>Refer to Note 11 for details of leased property, plant and equipment not classified as investment property</t>
  </si>
  <si>
    <t>AASB 140</t>
  </si>
  <si>
    <t>Investment properties</t>
  </si>
  <si>
    <t>AASB 140.33</t>
  </si>
  <si>
    <t>Investment properties are principally freehold buildings,</t>
  </si>
  <si>
    <t>In accordance with the regulatory framework,</t>
  </si>
  <si>
    <t>FM Reg 17A(4A)(a)</t>
  </si>
  <si>
    <t>AASB 140.35,75(a), (c)</t>
  </si>
  <si>
    <t>held for long-term rental yields and not occupied by the</t>
  </si>
  <si>
    <t>investment properties are required to be revalued</t>
  </si>
  <si>
    <t>Shire.</t>
  </si>
  <si>
    <t>whenever required by AASB 140 and, in any event,</t>
  </si>
  <si>
    <t>every five years.</t>
  </si>
  <si>
    <r>
      <t xml:space="preserve">In accordance with </t>
    </r>
    <r>
      <rPr>
        <i/>
        <sz val="10"/>
        <color rgb="FF000000"/>
        <rFont val="Arial"/>
        <family val="2"/>
      </rPr>
      <t xml:space="preserve">Local Government (Financial </t>
    </r>
  </si>
  <si>
    <r>
      <rPr>
        <i/>
        <sz val="10"/>
        <color rgb="FF000000"/>
        <rFont val="Arial"/>
        <family val="2"/>
      </rPr>
      <t>Management) Regulation 17A(2),</t>
    </r>
    <r>
      <rPr>
        <sz val="10"/>
        <color rgb="FF000000"/>
        <rFont val="Arial"/>
        <family val="2"/>
      </rPr>
      <t xml:space="preserve"> the carrying amount of</t>
    </r>
  </si>
  <si>
    <t>Fair value of investment properties</t>
  </si>
  <si>
    <t>non-financial assets that are investment properties, are</t>
  </si>
  <si>
    <t xml:space="preserve">A management valuation was performed to </t>
  </si>
  <si>
    <t>AASB 140.75(e)</t>
  </si>
  <si>
    <t>shown at their reportable value.</t>
  </si>
  <si>
    <t xml:space="preserve">determine the fair value of investment properties. </t>
  </si>
  <si>
    <t xml:space="preserve">The main Level 3 inputs used in the valuation were </t>
  </si>
  <si>
    <r>
      <t xml:space="preserve">Reportable value for the purposes of </t>
    </r>
    <r>
      <rPr>
        <i/>
        <sz val="10"/>
        <color rgb="FF000000"/>
        <rFont val="Arial"/>
        <family val="2"/>
      </rPr>
      <t>Local Government</t>
    </r>
  </si>
  <si>
    <t>discount rates, yields, expected vacancy rates</t>
  </si>
  <si>
    <r>
      <rPr>
        <i/>
        <sz val="10"/>
        <color rgb="FF000000"/>
        <rFont val="Arial"/>
        <family val="2"/>
      </rPr>
      <t>(Financial Management) Regulation 17A(4)</t>
    </r>
    <r>
      <rPr>
        <sz val="10"/>
        <color rgb="FF000000"/>
        <rFont val="Arial"/>
        <family val="2"/>
      </rPr>
      <t xml:space="preserve"> is the fair</t>
    </r>
  </si>
  <si>
    <t>and rental growth rates estimated by management</t>
  </si>
  <si>
    <t>value of the asset at its last valuation date.</t>
  </si>
  <si>
    <t>based on comparable transactions and industry</t>
  </si>
  <si>
    <t>data.</t>
  </si>
  <si>
    <t>13.</t>
  </si>
  <si>
    <t>INTANGIBLE ASSETS</t>
  </si>
  <si>
    <t>AASB 138.118(c)</t>
  </si>
  <si>
    <t>Computer software development</t>
  </si>
  <si>
    <t>Less: Accumulated amortisation</t>
  </si>
  <si>
    <t>AASB 138.118(e)</t>
  </si>
  <si>
    <t xml:space="preserve">Movements in balances of computer software </t>
  </si>
  <si>
    <t>during the financial year are shown as follows:</t>
  </si>
  <si>
    <t>Balance at 1 July</t>
  </si>
  <si>
    <t xml:space="preserve">Recognition of computer software </t>
  </si>
  <si>
    <t>Amortisation</t>
  </si>
  <si>
    <t>Balance at 30 June</t>
  </si>
  <si>
    <t>TOTAL INTANGIBLE ASSETS</t>
  </si>
  <si>
    <t>AASB 138.118 (d)</t>
  </si>
  <si>
    <t>The estimated useful life of intangible assets is 5 years for the current and prior years.</t>
  </si>
  <si>
    <t>AASB 138.57, 66, 74, 97</t>
  </si>
  <si>
    <t>Computer software</t>
  </si>
  <si>
    <t>Computer software (continued)</t>
  </si>
  <si>
    <t xml:space="preserve">Costs associated with maintaining software </t>
  </si>
  <si>
    <t xml:space="preserve">Directly attributable costs that are capitalised as </t>
  </si>
  <si>
    <t>programmes are recognised as an expense as</t>
  </si>
  <si>
    <t>part of the software include employee costs and</t>
  </si>
  <si>
    <t xml:space="preserve">incurred. Development costs that are directly </t>
  </si>
  <si>
    <t>an appropriate portion of relevant overheads.</t>
  </si>
  <si>
    <t>attributable to the design and testing of identifiable</t>
  </si>
  <si>
    <t>and unique software products controlled by the</t>
  </si>
  <si>
    <t xml:space="preserve">Capitalised development costs are recorded as </t>
  </si>
  <si>
    <t>the Shire are recognised as intangible assets where</t>
  </si>
  <si>
    <t>intangible assets and amortised from the point at</t>
  </si>
  <si>
    <t>which the asset is ready for use.</t>
  </si>
  <si>
    <t>- it is technically feasible to complete the software</t>
  </si>
  <si>
    <t>so that it will be available for use;</t>
  </si>
  <si>
    <t>AASB 138.118(a), (b)</t>
  </si>
  <si>
    <t>- management intends to complete the software</t>
  </si>
  <si>
    <t xml:space="preserve">All intangible assets with a finite useful life, are </t>
  </si>
  <si>
    <t>and use or sell it;</t>
  </si>
  <si>
    <t xml:space="preserve">amortised on a straight-line basis over the individual </t>
  </si>
  <si>
    <t>- there is an ability to use or sell the software;</t>
  </si>
  <si>
    <t xml:space="preserve">asset’s useful life from the time the asset is held ready </t>
  </si>
  <si>
    <t xml:space="preserve">- it can be demonstrated how the software will </t>
  </si>
  <si>
    <t>for use.</t>
  </si>
  <si>
    <t>generate probable future economic benefits;</t>
  </si>
  <si>
    <t>- adequate technical, financial and other resources</t>
  </si>
  <si>
    <t xml:space="preserve">The residual value of intangible assets is considered </t>
  </si>
  <si>
    <t>to complete the development and to use or sell</t>
  </si>
  <si>
    <t xml:space="preserve">to be zero and the useful life and amortisation method </t>
  </si>
  <si>
    <t>the software are available; and</t>
  </si>
  <si>
    <t>are reviewed at the end of each financial year.</t>
  </si>
  <si>
    <t>- the expenditure attributable to the software during</t>
  </si>
  <si>
    <t>its development can be reliably measured.</t>
  </si>
  <si>
    <t xml:space="preserve">Amortisation is included within depreciation in the </t>
  </si>
  <si>
    <t>Statement of Comprehensive Income.</t>
  </si>
  <si>
    <t>14.</t>
  </si>
  <si>
    <t>TRADE AND OTHER PAYABLES</t>
  </si>
  <si>
    <t>Sundry creditors</t>
  </si>
  <si>
    <t>Prepaid rates</t>
  </si>
  <si>
    <t>Accrued payroll liabilities</t>
  </si>
  <si>
    <t>Statutory liabilities</t>
  </si>
  <si>
    <t>Bonds and deposits held</t>
  </si>
  <si>
    <t>Financial liabilities</t>
  </si>
  <si>
    <t>AASB 7.B5</t>
  </si>
  <si>
    <t xml:space="preserve">Financial liabilities are initially recognised at fair value </t>
  </si>
  <si>
    <t xml:space="preserve">Trade and other payables represent liabilities for </t>
  </si>
  <si>
    <t>AASB 101.17(c)</t>
  </si>
  <si>
    <t xml:space="preserve">when the Shire becomes a party to the contractual </t>
  </si>
  <si>
    <t xml:space="preserve">goods and services provided to the Shire prior to the </t>
  </si>
  <si>
    <t>provisions of the instrument.</t>
  </si>
  <si>
    <t xml:space="preserve">end of the financial year that are unpaid and arise </t>
  </si>
  <si>
    <t xml:space="preserve">when the Shire becomes obliged to make future </t>
  </si>
  <si>
    <t xml:space="preserve">Non-derivative financial liabilities (excluding financial </t>
  </si>
  <si>
    <t xml:space="preserve">payments in respect of the purchase of these </t>
  </si>
  <si>
    <t xml:space="preserve">guarantees) are subsequently measured at amortised </t>
  </si>
  <si>
    <t xml:space="preserve">goods and services. The amounts are unsecured, </t>
  </si>
  <si>
    <t>cost.</t>
  </si>
  <si>
    <t xml:space="preserve">are recognised as a current liability and are usually </t>
  </si>
  <si>
    <t xml:space="preserve">paid within 30 days of recognition. The carrying </t>
  </si>
  <si>
    <t>AASB 9(3.3.1)</t>
  </si>
  <si>
    <t xml:space="preserve">Financial liabilities are derecognised where the related </t>
  </si>
  <si>
    <t xml:space="preserve">amounts of trade and other payables are </t>
  </si>
  <si>
    <t xml:space="preserve">obligations are discharged, cancelled or expired. The </t>
  </si>
  <si>
    <t xml:space="preserve">considered to be the same as their fair values, due </t>
  </si>
  <si>
    <t>difference between the carrying amount of the financial</t>
  </si>
  <si>
    <t>to their short-term nature.</t>
  </si>
  <si>
    <t xml:space="preserve">liability extinguished or transferred to another party and </t>
  </si>
  <si>
    <t xml:space="preserve">any consideration paid, including the transfer of </t>
  </si>
  <si>
    <t xml:space="preserve">Prepaid rates </t>
  </si>
  <si>
    <t xml:space="preserve">non-cash assets or liabilities assumed, is recognised in </t>
  </si>
  <si>
    <t xml:space="preserve">Prepaid rates are, until the taxable event has </t>
  </si>
  <si>
    <t>AASB 1058.29(b)</t>
  </si>
  <si>
    <t>profit or loss.</t>
  </si>
  <si>
    <t xml:space="preserve">occurred (start of the next financial year), </t>
  </si>
  <si>
    <t xml:space="preserve">refundable at the request of the ratepayer. Rates </t>
  </si>
  <si>
    <t xml:space="preserve">received in advance are initially recognised as a </t>
  </si>
  <si>
    <t xml:space="preserve">Statutory liabilities, are amounts owed to regulatory </t>
  </si>
  <si>
    <t xml:space="preserve">financial liability. When the taxable event occurs, </t>
  </si>
  <si>
    <t xml:space="preserve">authorities due to statutory obligations such as FBT and </t>
  </si>
  <si>
    <t>the financial liability is extinguished and the Shire</t>
  </si>
  <si>
    <t xml:space="preserve">PAYG. GST payable is offset against GST receivable and </t>
  </si>
  <si>
    <t xml:space="preserve">recognises income for the prepaid rates that have </t>
  </si>
  <si>
    <t>any net GST payable is included as a statutory liability.</t>
  </si>
  <si>
    <t>not been refunded.</t>
  </si>
  <si>
    <t>15.</t>
  </si>
  <si>
    <t>OTHER LIABILITIES</t>
  </si>
  <si>
    <t>AASB 15.106</t>
  </si>
  <si>
    <t>AASB 1058.16</t>
  </si>
  <si>
    <t>Reconciliation of changes in contract liabilities</t>
  </si>
  <si>
    <t>Opening balance</t>
  </si>
  <si>
    <t>AASB 15.116(b)</t>
  </si>
  <si>
    <t>Revenue from contracts with customers included as a contract liability at the start of the period</t>
  </si>
  <si>
    <t>AASB 15.120(a)</t>
  </si>
  <si>
    <t>The aggregate amount of the performance obligations unsatisfied (or partially unsatisfied) in relation to these contract liabilities was $2,000,000 ($650,000 in prior year)</t>
  </si>
  <si>
    <t>AASB 15.120(b)</t>
  </si>
  <si>
    <t>The Shire expects to satisfy the performance obligations, from contracts with customers unsatisfied at the end of the reporting period, within the next 12 months.</t>
  </si>
  <si>
    <t>Reconciliation of changes in capital grant/contribution liabilities</t>
  </si>
  <si>
    <t>AASB 1058.31</t>
  </si>
  <si>
    <t>Revenue from capital grant/contributions held as a liability at the start of the period</t>
  </si>
  <si>
    <t xml:space="preserve">
AASB 1058.33(a)</t>
  </si>
  <si>
    <t>Expected satisfaction of capital grant/contribution liabilities</t>
  </si>
  <si>
    <t>AASB 1058.32</t>
  </si>
  <si>
    <t xml:space="preserve">Performance obligations in relation to capital grant/contribution liabilities are satisfied </t>
  </si>
  <si>
    <t xml:space="preserve">as project milestones are met or completion of construction or acquisition of the asset. </t>
  </si>
  <si>
    <t>Capital grant/contribution liabilities</t>
  </si>
  <si>
    <t>AASB 1058.35</t>
  </si>
  <si>
    <t>Contract liabilities represent the Shire's obligation to</t>
  </si>
  <si>
    <t xml:space="preserve">Capital grant/contribution liabilities represent the Shire's  </t>
  </si>
  <si>
    <t xml:space="preserve">transfer goods or services to a customer for which the </t>
  </si>
  <si>
    <t>obligations to construct recognisable non-financial</t>
  </si>
  <si>
    <t>Shire has received consideration from the customer.</t>
  </si>
  <si>
    <t>assets to identified specifications to be controlled by the</t>
  </si>
  <si>
    <t xml:space="preserve">Shire which are yet to be satisfied. Capital grant/contribution </t>
  </si>
  <si>
    <t xml:space="preserve">Contract liabilities represent obligations which are not </t>
  </si>
  <si>
    <t>liabilities are recognised as income when the</t>
  </si>
  <si>
    <t>yet satisfied. Contract liabilities are recognised as revenue</t>
  </si>
  <si>
    <t>obligations in the contract are satisfied.</t>
  </si>
  <si>
    <t>when the performance obligations in the contract are satisfied.</t>
  </si>
  <si>
    <t>16.</t>
  </si>
  <si>
    <t>BORROWINGS</t>
  </si>
  <si>
    <t>Secured</t>
  </si>
  <si>
    <t>Bank loans</t>
  </si>
  <si>
    <t>Debentures</t>
  </si>
  <si>
    <t>Other loans</t>
  </si>
  <si>
    <t>Total secured borrowings</t>
  </si>
  <si>
    <t>Debentures, bank overdrafts and bank loans are secured by a floating charge over the assets of the Shire of Country.</t>
  </si>
  <si>
    <t>Other loans relate to transferred receivables. Refer to Note 5.</t>
  </si>
  <si>
    <t>AASB 101.135(d)</t>
  </si>
  <si>
    <t>The Shire of Country has complied with the financial covenants of its borrowing facilities during the 2025 and 2024 years.</t>
  </si>
  <si>
    <t>AASB 123.8</t>
  </si>
  <si>
    <t>Borrowing costs</t>
  </si>
  <si>
    <t>Risk</t>
  </si>
  <si>
    <t>AASB 123.Aus8.1</t>
  </si>
  <si>
    <t>The Shire has elected to recognise borrowing costs as an expense when</t>
  </si>
  <si>
    <t xml:space="preserve">Details of individual borrowings required by regulations </t>
  </si>
  <si>
    <t>incurred regardless of how the borrowings are applied.</t>
  </si>
  <si>
    <t>are provided at Note 31(a).</t>
  </si>
  <si>
    <t xml:space="preserve">Fair values of borrowings are not materially different to their carrying </t>
  </si>
  <si>
    <t xml:space="preserve">amounts, since the interest payable on those borrowings is either close to </t>
  </si>
  <si>
    <t xml:space="preserve">current market rates or the borrowings are of a short term nature. </t>
  </si>
  <si>
    <t xml:space="preserve">Borrowings fair values are based on discounted cash flows using a </t>
  </si>
  <si>
    <t xml:space="preserve">current borrowing rate. They are classified as level 3 fair values in the fair </t>
  </si>
  <si>
    <t xml:space="preserve">value hierachy (see Note 28(i)) due to the unobservable inputs, including </t>
  </si>
  <si>
    <t>own credit risk.</t>
  </si>
  <si>
    <t>17.</t>
  </si>
  <si>
    <t>EMPLOYEE RELATED PROVISIONS</t>
  </si>
  <si>
    <t>Current provisions</t>
  </si>
  <si>
    <t>Employee benefit provisions</t>
  </si>
  <si>
    <t>Annual leave</t>
  </si>
  <si>
    <t>Long service leave</t>
  </si>
  <si>
    <t>Other employee leave provisions</t>
  </si>
  <si>
    <t>Employee related other provisions</t>
  </si>
  <si>
    <t>Employment on-costs</t>
  </si>
  <si>
    <t>Total current employee related provisions</t>
  </si>
  <si>
    <t>Non-current provisions</t>
  </si>
  <si>
    <t>Total non-current employee related provisions</t>
  </si>
  <si>
    <t>Total employee related provisions</t>
  </si>
  <si>
    <t>Provision is made for benefits accruing to employees in respect of wages and salaries, annual leave</t>
  </si>
  <si>
    <t xml:space="preserve">and long service leave and associated on costs for services rendered up to the reporting date and </t>
  </si>
  <si>
    <t>recorded as an expense during the period the services are delivered.</t>
  </si>
  <si>
    <t xml:space="preserve">Annual leave liabilities are classified as current, as there is no unconditional right to defer settlement </t>
  </si>
  <si>
    <t xml:space="preserve">for at least 12 months after the end of the reporting period. </t>
  </si>
  <si>
    <t>Employee benefits</t>
  </si>
  <si>
    <t>Other long-term employee benefits</t>
  </si>
  <si>
    <t>AASB 119.156</t>
  </si>
  <si>
    <t xml:space="preserve">The Shire’s obligations for employees’ annual leave, long service </t>
  </si>
  <si>
    <t>Long-term employee benefits provisions are measured at the</t>
  </si>
  <si>
    <t>AASB 101.69</t>
  </si>
  <si>
    <t xml:space="preserve">leave and other employee leave entitlements are recognised as </t>
  </si>
  <si>
    <t xml:space="preserve">present value of the expected future payments to be made to </t>
  </si>
  <si>
    <t xml:space="preserve">employee related provisions in the Statement of Financial </t>
  </si>
  <si>
    <t xml:space="preserve">employees. Expected future payments incorporate </t>
  </si>
  <si>
    <t>Position.</t>
  </si>
  <si>
    <t xml:space="preserve">anticipated future wage and salary levels, durations of </t>
  </si>
  <si>
    <t xml:space="preserve">service and employee departures and are discounted at </t>
  </si>
  <si>
    <t>AASB 119.11</t>
  </si>
  <si>
    <t xml:space="preserve">Short-term employee benefits </t>
  </si>
  <si>
    <t xml:space="preserve">rates determined by reference to market yields at the end </t>
  </si>
  <si>
    <t xml:space="preserve">Provision is made for the Shire’s obligations for short-term </t>
  </si>
  <si>
    <t xml:space="preserve">of the reporting period on government bonds that have </t>
  </si>
  <si>
    <t xml:space="preserve">employee benefits. Short-term employee benefits are benefits </t>
  </si>
  <si>
    <t xml:space="preserve">maturity dates that approximate the terms of the obligations. </t>
  </si>
  <si>
    <t xml:space="preserve">(other than termination benefits) that are expected to be settled </t>
  </si>
  <si>
    <t xml:space="preserve">Any remeasurements for changes in assumptions of </t>
  </si>
  <si>
    <t xml:space="preserve">wholly before 12 months after the end of the annual reporting </t>
  </si>
  <si>
    <t xml:space="preserve">obligations for other long-term employee benefits are </t>
  </si>
  <si>
    <t xml:space="preserve">period in which the employees render the related service, </t>
  </si>
  <si>
    <t xml:space="preserve">recognised in profit or loss in the periods in which the </t>
  </si>
  <si>
    <t xml:space="preserve">including wages, salaries and sick leave. Short-term employee </t>
  </si>
  <si>
    <t>changes occur.</t>
  </si>
  <si>
    <t xml:space="preserve">benefits are measured at the (undiscounted) amounts expected </t>
  </si>
  <si>
    <t>to be paid when the obligation is settled.</t>
  </si>
  <si>
    <t xml:space="preserve">The Shire’s obligations for long-term employee benefits are </t>
  </si>
  <si>
    <t xml:space="preserve">presented as non-current provisions in its statement of </t>
  </si>
  <si>
    <t>AASB 119.51(a)</t>
  </si>
  <si>
    <t xml:space="preserve">The Shire’s obligations for short-term employee benefits such as </t>
  </si>
  <si>
    <t xml:space="preserve">financial position, except where the Shire does not have an </t>
  </si>
  <si>
    <t xml:space="preserve">wages, salaries and sick leave are recognised as a part of </t>
  </si>
  <si>
    <t xml:space="preserve">unconditional right to defer settlement for at least 12 months </t>
  </si>
  <si>
    <t xml:space="preserve">current trade and other payables in the statement of financial </t>
  </si>
  <si>
    <t xml:space="preserve">after the end of the reporting period, in which case the </t>
  </si>
  <si>
    <t xml:space="preserve">position. </t>
  </si>
  <si>
    <t>obligations are presented as current provisions.</t>
  </si>
  <si>
    <t>AASB 137.84</t>
  </si>
  <si>
    <t>18.</t>
  </si>
  <si>
    <t>OTHER PROVISIONS</t>
  </si>
  <si>
    <t>Make good provisions</t>
  </si>
  <si>
    <t>AASB 137.84 (a)</t>
  </si>
  <si>
    <t>Opening balance at 1 July 2024</t>
  </si>
  <si>
    <t>AASB 137.84(b)</t>
  </si>
  <si>
    <t>Additional provision</t>
  </si>
  <si>
    <t>AASB 137.84(c)</t>
  </si>
  <si>
    <t>Amounts used</t>
  </si>
  <si>
    <t>AASB 137.84(d)</t>
  </si>
  <si>
    <t>Unused amounts reversed</t>
  </si>
  <si>
    <t>AASB 137.84(e)</t>
  </si>
  <si>
    <t>Charged to profit or loss</t>
  </si>
  <si>
    <t xml:space="preserve"> - unwinding of discount</t>
  </si>
  <si>
    <t>AASB 137.84(a)</t>
  </si>
  <si>
    <t>Comprises</t>
  </si>
  <si>
    <t xml:space="preserve">Other provisions </t>
  </si>
  <si>
    <t>AASB 137.85(a)</t>
  </si>
  <si>
    <t>Amounts which are expected to be paid out within 12 months of the reporting date</t>
  </si>
  <si>
    <t>AASB 137.85(b)</t>
  </si>
  <si>
    <t>are classified as current. Exact timing of payment of non-current obligations is unable</t>
  </si>
  <si>
    <t>to be reliably estimated as it is dependent on factors beyond the control of the local government.</t>
  </si>
  <si>
    <t xml:space="preserve">Under the licence for the operation of the Country City waste landfill site, the Shire has a legal </t>
  </si>
  <si>
    <t>obligation to restore the site and continue to monitor the site for contamination.</t>
  </si>
  <si>
    <t xml:space="preserve">The provision for future remediation costs is the best estimate of the present value of the </t>
  </si>
  <si>
    <t xml:space="preserve">expenditure required to settle the remediation obligation and continued monitoring of the site </t>
  </si>
  <si>
    <t xml:space="preserve">at the reporting date. Expected future remediation costs are reviewed annually and any </t>
  </si>
  <si>
    <t>changes in the estimate are reflected in the remediation provision at each reporting date.</t>
  </si>
  <si>
    <t>Additional provision was recognised in relation to the make good costs associated with</t>
  </si>
  <si>
    <t xml:space="preserve">the clearing of a new landfill area. </t>
  </si>
  <si>
    <t xml:space="preserve">An unused amount of the provision arising from a reduction in the estimated cost of the </t>
  </si>
  <si>
    <t>remediation of the existing landfill area. The reversal of the provision was transferred</t>
  </si>
  <si>
    <t>to the revaluation surplus - Infrastructure landfill assets. Refer note 19.</t>
  </si>
  <si>
    <t xml:space="preserve">The provision is reassessed annually whilst the fair value of the related landfill asset is only </t>
  </si>
  <si>
    <t>required to be assessed every 5 years, as such the balances may differ significantly.</t>
  </si>
  <si>
    <t>Provisions</t>
  </si>
  <si>
    <t>AASB 137.14</t>
  </si>
  <si>
    <t xml:space="preserve">Provisions are recognised when the Shire has a present </t>
  </si>
  <si>
    <t xml:space="preserve">legal or constructive obligation, as a result of past events, </t>
  </si>
  <si>
    <t xml:space="preserve">for which it is probable that an outflow of economic benefits </t>
  </si>
  <si>
    <t>will result and that outflow can be reliably measured.</t>
  </si>
  <si>
    <t>AASB 137.36</t>
  </si>
  <si>
    <t xml:space="preserve">Provisions are measured using the best estimate of the </t>
  </si>
  <si>
    <t xml:space="preserve">amounts required to settle the obligation at the end of the </t>
  </si>
  <si>
    <t>reporting period.</t>
  </si>
  <si>
    <t>19.</t>
  </si>
  <si>
    <t>REVALUATION SURPLUS</t>
  </si>
  <si>
    <t>Opening</t>
  </si>
  <si>
    <t>Movement on</t>
  </si>
  <si>
    <t>Closing</t>
  </si>
  <si>
    <t>AASB 116.Aus40.1</t>
  </si>
  <si>
    <t>balance</t>
  </si>
  <si>
    <t>revaluation</t>
  </si>
  <si>
    <t>Revaluation surplus - Land</t>
  </si>
  <si>
    <t>AASB 101.106(A)</t>
  </si>
  <si>
    <t>Revaluation surplus - Buildings</t>
  </si>
  <si>
    <t>Revaluation surplus - Infrastructure - roads</t>
  </si>
  <si>
    <t>Revaluation surplus - Infrastructure - footpaths</t>
  </si>
  <si>
    <t>Revaluation surplus - Infrastructure - drainage</t>
  </si>
  <si>
    <t>Revaluation surplus - Infrastructure - parks and ovals</t>
  </si>
  <si>
    <t>Revaluation surplus - Infrastructure - other</t>
  </si>
  <si>
    <t>Revaluation surplus - Infrastructure - landfill assets</t>
  </si>
  <si>
    <t>Revaluation surplus - Share from investments in associates</t>
  </si>
  <si>
    <t>The movement in the revaluation surplus for infrustructure roads relates to an impairment loss as a result of a flood event. Refer to Note 9(a).</t>
  </si>
  <si>
    <t>20.</t>
  </si>
  <si>
    <t>RESTRICTIONS OVER FINANCIAL ASSETS</t>
  </si>
  <si>
    <t>AASB 1058.37 (a)</t>
  </si>
  <si>
    <t>The following classes of financial assets have restrictions</t>
  </si>
  <si>
    <t xml:space="preserve">imposed by regulations or other externally imposed </t>
  </si>
  <si>
    <t xml:space="preserve">requirements which limit or direct the purpose for which </t>
  </si>
  <si>
    <t>the resources may be used:</t>
  </si>
  <si>
    <t>- Cash and cash equivalents</t>
  </si>
  <si>
    <t>- Financial assets at amortised cost</t>
  </si>
  <si>
    <t xml:space="preserve">The restricted financial assets are a result of the following </t>
  </si>
  <si>
    <t>specific purposes to which the assets may be used:</t>
  </si>
  <si>
    <t>AASB 1058.37(a)</t>
  </si>
  <si>
    <t>Restricted reserve accounts</t>
  </si>
  <si>
    <t>Capital grant liabilities</t>
  </si>
  <si>
    <t>Unspent loans</t>
  </si>
  <si>
    <t>31(c)</t>
  </si>
  <si>
    <t>Total restricted financial assets</t>
  </si>
  <si>
    <t>21.</t>
  </si>
  <si>
    <t xml:space="preserve">UNDRAWN BORROWING FACILITIES AND CREDIT </t>
  </si>
  <si>
    <t>STANDBY ARRANGEMENTS</t>
  </si>
  <si>
    <t>Credit standby arrangements</t>
  </si>
  <si>
    <t>AASB 107.8</t>
  </si>
  <si>
    <t>Bank overdraft limit</t>
  </si>
  <si>
    <t>Bank overdraft at balance date</t>
  </si>
  <si>
    <t>Credit card limit</t>
  </si>
  <si>
    <t>Credit card balance at balance date</t>
  </si>
  <si>
    <t xml:space="preserve">Total amount of credit unused </t>
  </si>
  <si>
    <t>AASB 107.50(a)</t>
  </si>
  <si>
    <t>Loan facilities</t>
  </si>
  <si>
    <t>Loan facilities - current</t>
  </si>
  <si>
    <t>Loan facilities - non-current</t>
  </si>
  <si>
    <t>Total facilities in use at balance date</t>
  </si>
  <si>
    <t>Unused loan facilities at balance date</t>
  </si>
  <si>
    <t>NIL</t>
  </si>
  <si>
    <t>22.</t>
  </si>
  <si>
    <t>CONTINGENT LIABILITIES</t>
  </si>
  <si>
    <t>AASB 137.86</t>
  </si>
  <si>
    <r>
      <t xml:space="preserve">In compliance with the </t>
    </r>
    <r>
      <rPr>
        <i/>
        <sz val="10"/>
        <color rgb="FF000000"/>
        <rFont val="Arial"/>
        <family val="2"/>
      </rPr>
      <t xml:space="preserve">Contaminated Sites Act 2003, </t>
    </r>
  </si>
  <si>
    <t xml:space="preserve">the Shire has listed sites to be possible sources of contamination. </t>
  </si>
  <si>
    <t>Details of those sites are:</t>
  </si>
  <si>
    <t>- Country Shire Airport</t>
  </si>
  <si>
    <t>- Country Shire Depot</t>
  </si>
  <si>
    <t xml:space="preserve">Until the Shire conducts an investigation to determine the presence and scope of contamination, </t>
  </si>
  <si>
    <t xml:space="preserve">assess the risk, and agree with the Department of Water and Environmental Regulation on the </t>
  </si>
  <si>
    <t>AASB 137.91</t>
  </si>
  <si>
    <t xml:space="preserve">need and criteria for remediation of a risk based approach, the Shire is unable to estimate the </t>
  </si>
  <si>
    <t>potential costs associated with remediation of these sites. This approach is consistent with the</t>
  </si>
  <si>
    <t>Department of Water and Environmental Regulation Guidelines.</t>
  </si>
  <si>
    <t>23.</t>
  </si>
  <si>
    <t>CAPITAL COMMITMENTS</t>
  </si>
  <si>
    <t>AASB 116.74(c)</t>
  </si>
  <si>
    <t>Contracted for:</t>
  </si>
  <si>
    <t>- capital expenditure projects</t>
  </si>
  <si>
    <t>- plant &amp; equipment purchases</t>
  </si>
  <si>
    <t>- investment property</t>
  </si>
  <si>
    <t>Payable:</t>
  </si>
  <si>
    <t>- not later than one year</t>
  </si>
  <si>
    <t>The capital expenditure projects outstanding at the end of the current reporting period represent</t>
  </si>
  <si>
    <t xml:space="preserve">the construction of the new recreation centre and purchase of a new grader (the prior year </t>
  </si>
  <si>
    <t>commitment was for the construction of the new recreation centre and a truck).</t>
  </si>
  <si>
    <t>24.</t>
  </si>
  <si>
    <t>RELATED PARTY TRANSACTIONS</t>
  </si>
  <si>
    <t>FM Reg 44</t>
  </si>
  <si>
    <t>Council member remuneration</t>
  </si>
  <si>
    <t>FM Reg 36(3)(d)</t>
  </si>
  <si>
    <t xml:space="preserve">Fees, expenses and allowances to be paid or </t>
  </si>
  <si>
    <t>reimbursed to council members.</t>
  </si>
  <si>
    <t>President's annual allowance</t>
  </si>
  <si>
    <t>President's meeting attendance fees</t>
  </si>
  <si>
    <t>President's annual allowance for ICT expenses</t>
  </si>
  <si>
    <t>President's travel and accommodation expenses</t>
  </si>
  <si>
    <t>Deputy President's annual allowance</t>
  </si>
  <si>
    <t>Deputy President's meeting attendance fees</t>
  </si>
  <si>
    <t>Deputy President's annual allowance for ICT expenses</t>
  </si>
  <si>
    <t>Deputy President's travel and accommodation expenses</t>
  </si>
  <si>
    <t>All other council member's meeting attendance fees</t>
  </si>
  <si>
    <t>All other council member's annual allowance for ICT expenses</t>
  </si>
  <si>
    <t>All other council member's travel and accommodation expenses</t>
  </si>
  <si>
    <t>24(b)</t>
  </si>
  <si>
    <t>Key management personnel (KMP) compensation</t>
  </si>
  <si>
    <t xml:space="preserve">The total of compensation paid to KMP of the </t>
  </si>
  <si>
    <t>Shire during the year are as follows:</t>
  </si>
  <si>
    <t>AASB 124.17(a)</t>
  </si>
  <si>
    <t>Short-term employee benefits</t>
  </si>
  <si>
    <t>AASB 124.17(b)</t>
  </si>
  <si>
    <t>Post-employment benefits</t>
  </si>
  <si>
    <t>AASB 124.17(c)</t>
  </si>
  <si>
    <t>Employee - other long-term benefits</t>
  </si>
  <si>
    <t>AASB 124.17(d)</t>
  </si>
  <si>
    <t>Employee - termination benefits</t>
  </si>
  <si>
    <t>Council member costs</t>
  </si>
  <si>
    <t>24(a)</t>
  </si>
  <si>
    <t xml:space="preserve">These amounts include all salary and fringe benefits awarded to KMP except for details in </t>
  </si>
  <si>
    <t>respect to fees and benefits paid to council members which may be separately found in the table above.</t>
  </si>
  <si>
    <t xml:space="preserve">These amounts are the current-year's cost of the Shire's superannuation contributions </t>
  </si>
  <si>
    <t>made during the year.</t>
  </si>
  <si>
    <t>Other long-term benefits</t>
  </si>
  <si>
    <t>These amounts represent annual leave and long service leave entitlements accruing during the year.</t>
  </si>
  <si>
    <t>Termination benefits</t>
  </si>
  <si>
    <t>These amounts represent termination benefits paid to KMP (Note: may or may not be applicable in any given year).</t>
  </si>
  <si>
    <t>These amounts represent payments of member fees, expenses, allowances and reimbursements during the year.</t>
  </si>
  <si>
    <t>RELATED PARTY TRANSACTIONS (Continued)</t>
  </si>
  <si>
    <t>Transactions with related parties</t>
  </si>
  <si>
    <t xml:space="preserve">Transactions between related parties and the Shire are on normal commercial terms and conditions, </t>
  </si>
  <si>
    <t>no more favourable than those available to other parties, unless otherwise stated.</t>
  </si>
  <si>
    <t>No outstanding balances or provisions for doubtful debts or guarantees exist in relation to related parties at year end.</t>
  </si>
  <si>
    <t>In addition to KMP compensation above the following transactions</t>
  </si>
  <si>
    <t>occurred with related parties:</t>
  </si>
  <si>
    <t>Sale of goods and services</t>
  </si>
  <si>
    <t>Purchase of goods and services</t>
  </si>
  <si>
    <t>Short term employee benefits - other related parties</t>
  </si>
  <si>
    <t>Distribution of equity by associate</t>
  </si>
  <si>
    <t>Contribution to equity in associate</t>
  </si>
  <si>
    <t>Amounts outstanding from related parties:</t>
  </si>
  <si>
    <t>Amounts payable to related parties:</t>
  </si>
  <si>
    <t>AASB 124.9</t>
  </si>
  <si>
    <t>(d)</t>
  </si>
  <si>
    <t>Related parties</t>
  </si>
  <si>
    <t>The Shire's main related parties are as follows:</t>
  </si>
  <si>
    <t>i. Key management personnel</t>
  </si>
  <si>
    <t xml:space="preserve">Any person(s) having authority and responsibility for planning, directing and controlling the activities of the </t>
  </si>
  <si>
    <t>Shire, directly or indirectly, including any council member, are considered key management personnel.</t>
  </si>
  <si>
    <t>ii. Other Related Parties</t>
  </si>
  <si>
    <t>During the previous year, a company controlled by a related party of a council member, was awarded a contract</t>
  </si>
  <si>
    <t>under the selective tender process on terms and conditions equivalent for those that prevail in arm's length</t>
  </si>
  <si>
    <t>transactions under the Shire's procurement process.</t>
  </si>
  <si>
    <t>The contract involved roadworks in the Shire, and amounted to $265,941 in the current year ($369,871 in the prior year).</t>
  </si>
  <si>
    <t>The Shire provides finance and governance services to its associate, the value of these services amounted to</t>
  </si>
  <si>
    <t xml:space="preserve"> $13,032 in the current year ($11,068 in the prior year).</t>
  </si>
  <si>
    <t>Short-term employee benefits related to an associate person of the CEO who was employed by the Shire under</t>
  </si>
  <si>
    <t>normal employment terms and conditions.</t>
  </si>
  <si>
    <t>Outside of normal citizen type transactions with the Shire, there were no other related party transactions involving</t>
  </si>
  <si>
    <t>key management personnel and/or their close family members and/or their controlled (or jointly controlled) entities.</t>
  </si>
  <si>
    <t>iii. Entities subject to significant influence by the Shire</t>
  </si>
  <si>
    <t>Joint arrangements detailed in Note 24 and associates detailed in Note 25.</t>
  </si>
  <si>
    <t>25.</t>
  </si>
  <si>
    <t>JOINT ARRANGEMENTS</t>
  </si>
  <si>
    <t>AASB 12.1(a)</t>
  </si>
  <si>
    <t>Share of joint operations</t>
  </si>
  <si>
    <t>AASB 12.2(a)</t>
  </si>
  <si>
    <t xml:space="preserve">The Shire has an agreement with the Department of Communities for the provision of community housing </t>
  </si>
  <si>
    <t>AASB 12.21(a)(iii)</t>
  </si>
  <si>
    <t xml:space="preserve">on Town Street, Country Town. This arrangement constitutes a joint arrangement as unanimous decisions </t>
  </si>
  <si>
    <t>are required by the parties to the agreement amounting to joint control.  The arrangement has been determined</t>
  </si>
  <si>
    <t>to be a joint arrangement.</t>
  </si>
  <si>
    <t>AASB 12.21(a)(ii)</t>
  </si>
  <si>
    <t>The assets held under the agreement by both parties are land and 6 x 2 bedroom units. The ownership of the</t>
  </si>
  <si>
    <t>AASB 12.21(a)(i)</t>
  </si>
  <si>
    <t xml:space="preserve">joint operation being the Country Town Aged Houses, is defined in the agreement including the percentage of </t>
  </si>
  <si>
    <t>AASB 12.2(b)(ii)</t>
  </si>
  <si>
    <t xml:space="preserve">each party's proportionate interest in the assets of the joint operation. Surplus funds are held in the Aged Persons </t>
  </si>
  <si>
    <t>Unit Reserve account for future building maintenance.</t>
  </si>
  <si>
    <t>The Shire manages the property and tenancy of the joint operation and the effects of its interest in the joint</t>
  </si>
  <si>
    <t>operations are as follows:</t>
  </si>
  <si>
    <t>AASB 12.1(b)</t>
  </si>
  <si>
    <t>AASB 12.20(a)</t>
  </si>
  <si>
    <t>AASB 12.21(a)(iv)</t>
  </si>
  <si>
    <t>Land and buildings (6 x 2 bedroom units) @ 25%</t>
  </si>
  <si>
    <t>Less: accumulated depreciation</t>
  </si>
  <si>
    <t>Total assets</t>
  </si>
  <si>
    <t>Total equity</t>
  </si>
  <si>
    <t xml:space="preserve">Statement of comprehensive income </t>
  </si>
  <si>
    <t>Other expense</t>
  </si>
  <si>
    <t>Profit/(loss) for the period</t>
  </si>
  <si>
    <t>Other comprehensive income</t>
  </si>
  <si>
    <t>Net cash provided by (used in) operating activities</t>
  </si>
  <si>
    <t>Joint operations</t>
  </si>
  <si>
    <t>AASB 11.15</t>
  </si>
  <si>
    <t>A joint operation is a joint arrangement where the Shire has joint</t>
  </si>
  <si>
    <t xml:space="preserve">control with two or more parties to the joint arrangement. All parties </t>
  </si>
  <si>
    <t xml:space="preserve">to joint arrangement have rights to the assets, and obligations for </t>
  </si>
  <si>
    <t>the liabilities relating to the arrangement.</t>
  </si>
  <si>
    <t>AASB 11.21</t>
  </si>
  <si>
    <t>Assets, liabilities, revenues and expenses relating to the Shire's</t>
  </si>
  <si>
    <t>interest in the joint operation are accounted for in accordance with</t>
  </si>
  <si>
    <t>the relevant Australian Accounting Standards.</t>
  </si>
  <si>
    <t>26.</t>
  </si>
  <si>
    <t>INVESTMENT IN ASSOCIATES</t>
  </si>
  <si>
    <t xml:space="preserve">Set out in the table below are the associates of the Shire. All associates are measured using the equity method. </t>
  </si>
  <si>
    <t>Western Australia is the principal place of business for all associates.</t>
  </si>
  <si>
    <t>% of ownership interest</t>
  </si>
  <si>
    <t>Name of entity</t>
  </si>
  <si>
    <t>Country Regional Council (Refer to Note 26(b))</t>
  </si>
  <si>
    <t>Immaterial investments in associates (Refer to Note 26(c))</t>
  </si>
  <si>
    <t>Total equity-accounted investments</t>
  </si>
  <si>
    <t>Share of investment in Country Regional Council</t>
  </si>
  <si>
    <t>AASB 12.21</t>
  </si>
  <si>
    <t xml:space="preserve">The Shire has a 1/6th interest in Country Regional Council. The Regional Council was formed to manage the development and </t>
  </si>
  <si>
    <t>sale of land at Country Town Estate on behalf of six local governments.</t>
  </si>
  <si>
    <t>AASB 12.9(e)</t>
  </si>
  <si>
    <t xml:space="preserve">The Shire has determined it has significant influence over the Regional Council despite holding less than 20 percent of the </t>
  </si>
  <si>
    <t xml:space="preserve">voting rights as the Shire has representation on council and participates in policy-making decisions </t>
  </si>
  <si>
    <t xml:space="preserve">including the decisions regarding contributions and distributions. </t>
  </si>
  <si>
    <t>AASB 12.21(b)(i)</t>
  </si>
  <si>
    <t>The tables below reflect the summarised financial information of the material investments in associates</t>
  </si>
  <si>
    <t>AASB 12.B14</t>
  </si>
  <si>
    <t xml:space="preserve">based on the audited results of the Country Regional Council. This does not reflect the Shire's share of those amounts. </t>
  </si>
  <si>
    <t xml:space="preserve">They have been amended to reflect adjustments made by the Shire when using the equity method, including fair value </t>
  </si>
  <si>
    <t>adjustments and modifications for differences in accounting policy.</t>
  </si>
  <si>
    <t>AASB 12.B12(b)</t>
  </si>
  <si>
    <t xml:space="preserve">Summarised statement of comprehensive income </t>
  </si>
  <si>
    <t>AASB 12.B12(b)(v)</t>
  </si>
  <si>
    <t>AASB 12.B13(e)</t>
  </si>
  <si>
    <t>AASB 12.B13(f)</t>
  </si>
  <si>
    <t>Finance cost</t>
  </si>
  <si>
    <t>AASB 12.B13(d)</t>
  </si>
  <si>
    <t>AASB 12.B12(b)(vi)</t>
  </si>
  <si>
    <t>Profit/(loss) from continuing operations</t>
  </si>
  <si>
    <t>AASB 12.B12(b)(vii)</t>
  </si>
  <si>
    <t>Profit/(loss) from discontinued operations</t>
  </si>
  <si>
    <t>AASB 12.B12(b)(viii)</t>
  </si>
  <si>
    <t>AASB 12.B12(b)(ix)</t>
  </si>
  <si>
    <t>Summarised statement of financial position</t>
  </si>
  <si>
    <t>AASB 12.B13(a)</t>
  </si>
  <si>
    <t>AASB 12.B12(b)(i)</t>
  </si>
  <si>
    <t>Total current assets</t>
  </si>
  <si>
    <t>AASB 12.B12(b)(ii)</t>
  </si>
  <si>
    <t>AASB 12.B13(b)</t>
  </si>
  <si>
    <t>Current financial liabilities</t>
  </si>
  <si>
    <t>Other current liabilities</t>
  </si>
  <si>
    <t>AASB 12.B12(b)(iii)</t>
  </si>
  <si>
    <t>Total current liabilities</t>
  </si>
  <si>
    <t>AASB 12.B13(c)</t>
  </si>
  <si>
    <t>Non-current financial liabilities</t>
  </si>
  <si>
    <t>Other non-current liabilities</t>
  </si>
  <si>
    <t>AASB 12.B12(b)(iv)</t>
  </si>
  <si>
    <t>Total non-current liabilities</t>
  </si>
  <si>
    <t>Total liabilities</t>
  </si>
  <si>
    <t>Net assets</t>
  </si>
  <si>
    <t>AASB 12.B14(b)</t>
  </si>
  <si>
    <t>Reconciliation to carrying amounts</t>
  </si>
  <si>
    <t>Opening net assets 1 July</t>
  </si>
  <si>
    <t>Changes in members contributions</t>
  </si>
  <si>
    <t>Profit/(Loss) for the period</t>
  </si>
  <si>
    <t>Closing net assets 30 June</t>
  </si>
  <si>
    <t xml:space="preserve">Carrying amount at 1 July </t>
  </si>
  <si>
    <t>- Share of associates net profit/(loss) for the period</t>
  </si>
  <si>
    <t>- Share of associates other comprehensive income arising during the period</t>
  </si>
  <si>
    <t>- Distribution of equity by associate</t>
  </si>
  <si>
    <t>- Contribution to equity in associate</t>
  </si>
  <si>
    <t>Carrying amount at 30 June (Refer to Note 26(a))</t>
  </si>
  <si>
    <t>INVESTMENT IN ASSOCIATES (Continued)</t>
  </si>
  <si>
    <t>Immaterial investments in associates</t>
  </si>
  <si>
    <t xml:space="preserve">Aggregate carrying amount of interests in individually immaterial associates accounted for using the equity method are reflected in the table below. </t>
  </si>
  <si>
    <t>AASB 12.B16(a)</t>
  </si>
  <si>
    <t>- Share of associates net profit for the period</t>
  </si>
  <si>
    <t>AASB 12.B16(c)</t>
  </si>
  <si>
    <t>- Distribution of equity by associates</t>
  </si>
  <si>
    <t>- Contribution to equity in associates</t>
  </si>
  <si>
    <t>AASB 12.B16(d)</t>
  </si>
  <si>
    <t>- Share of associates total comprehensive income arising during the period</t>
  </si>
  <si>
    <t>Contingent liabilities from investments in associates</t>
  </si>
  <si>
    <t>AASB 12.23(b)</t>
  </si>
  <si>
    <t>Contingent liabilities - associates</t>
  </si>
  <si>
    <t>Share of contingent liabilities incurred jointly with other investors of the associate</t>
  </si>
  <si>
    <t>Contingent liabilities relating to liabilities of the associate for which the Shire is severally liable</t>
  </si>
  <si>
    <t>Investments in associates</t>
  </si>
  <si>
    <t>AASB 128.3</t>
  </si>
  <si>
    <t xml:space="preserve">An associate is an entity over which the Shire has significant influence, </t>
  </si>
  <si>
    <t xml:space="preserve">that is it has the power to participate in the financial and operating </t>
  </si>
  <si>
    <t xml:space="preserve">policy decisions of the investee but not control or joint control of those </t>
  </si>
  <si>
    <t>policies.</t>
  </si>
  <si>
    <t>AASB 128.16</t>
  </si>
  <si>
    <t>Investments in associates are accounted for using the equity</t>
  </si>
  <si>
    <t>method. The equity method of accounting, is whereby the</t>
  </si>
  <si>
    <t>investment is initially recognised at cost and adjusted thereafter</t>
  </si>
  <si>
    <t>for the post-acquisition change in the Shire’s share of net assets</t>
  </si>
  <si>
    <t xml:space="preserve">of the associate. In addition, the Shire’s share of the profit or loss </t>
  </si>
  <si>
    <t>of the associate is included in the Shire’s profit or loss.</t>
  </si>
  <si>
    <t>(e)</t>
  </si>
  <si>
    <t>Share of associates net profit/(loss) for the period</t>
  </si>
  <si>
    <t>Investment in Country Regional Council (Refer to Note 26(b))</t>
  </si>
  <si>
    <t xml:space="preserve">AASB 101.10(e) </t>
  </si>
  <si>
    <t>AASB 110</t>
  </si>
  <si>
    <t>27.</t>
  </si>
  <si>
    <t>EVENTS OCCURRING AFTER THE END OF THE REPORTING PERIOD</t>
  </si>
  <si>
    <t xml:space="preserve">Following the end of the financial year the Shire's administration building was significantly damaged by fire. The </t>
  </si>
  <si>
    <t xml:space="preserve">exact extent of the damage is yet to be quantified. The Shire maintains fire insurance cover and does not expect </t>
  </si>
  <si>
    <t xml:space="preserve">to incur significant financial loss as a result. Operations are expected to be disrupted for a period of six to nine </t>
  </si>
  <si>
    <t xml:space="preserve">months as repairs are undertaken. </t>
  </si>
  <si>
    <t>28.</t>
  </si>
  <si>
    <t>OTHER MATERIAL ACCOUNTING POLICIES</t>
  </si>
  <si>
    <t>a) Goods and services tax (GST)</t>
  </si>
  <si>
    <t>i) Fair value hierarchy</t>
  </si>
  <si>
    <t>AASB 13.93</t>
  </si>
  <si>
    <t xml:space="preserve">Revenues, expenses and assets are recognised net of the amount of GST, </t>
  </si>
  <si>
    <r>
      <rPr>
        <i/>
        <sz val="10"/>
        <color rgb="FF000000"/>
        <rFont val="Arial"/>
        <family val="2"/>
      </rPr>
      <t>AASB 13</t>
    </r>
    <r>
      <rPr>
        <sz val="10"/>
        <color rgb="FF000000"/>
        <rFont val="Arial"/>
        <family val="2"/>
      </rPr>
      <t xml:space="preserve"> </t>
    </r>
    <r>
      <rPr>
        <i/>
        <sz val="10"/>
        <color rgb="FF000000"/>
        <rFont val="Arial"/>
        <family val="2"/>
      </rPr>
      <t>Fair Value Measurement</t>
    </r>
    <r>
      <rPr>
        <sz val="10"/>
        <color rgb="FF000000"/>
        <rFont val="Arial"/>
        <family val="2"/>
      </rPr>
      <t xml:space="preserve"> requires the disclosure of fair value information </t>
    </r>
  </si>
  <si>
    <t xml:space="preserve">except where the amount of GST incurred is not recoverable from the </t>
  </si>
  <si>
    <t xml:space="preserve">by level of the fair value hierarchy, which categorises fair value measurement into </t>
  </si>
  <si>
    <t>Australian Taxation Office (ATO).</t>
  </si>
  <si>
    <t xml:space="preserve">one of three possible levels based on the lowest level that an input that is </t>
  </si>
  <si>
    <t>significant to the measurement can be categorised into as follows:</t>
  </si>
  <si>
    <t xml:space="preserve">Receivables and payables are stated inclusive of GST receivable or payable. </t>
  </si>
  <si>
    <t xml:space="preserve">The net amount of GST recoverable from, or payable to, the ATO is included </t>
  </si>
  <si>
    <t>Level 1</t>
  </si>
  <si>
    <t>with receivables or payables in the statement of financial position.</t>
  </si>
  <si>
    <t xml:space="preserve">Measurements based on quoted prices (unadjusted) in active markets for </t>
  </si>
  <si>
    <t>identical assets or liabilities that the entity can access at the measurement date.</t>
  </si>
  <si>
    <t xml:space="preserve">Cash flows are presented on a gross basis. The GST components of cash </t>
  </si>
  <si>
    <t xml:space="preserve">flows arising from investing or financing activities which are recoverable from, </t>
  </si>
  <si>
    <t>Level 2</t>
  </si>
  <si>
    <t>or payable to, the ATO are presented as operating cash flows.</t>
  </si>
  <si>
    <t xml:space="preserve">Measurements based on inputs other than quoted prices included in Level 1 that </t>
  </si>
  <si>
    <t>are observable for the asset or liability, either directly or indirectly.</t>
  </si>
  <si>
    <t>b) Current and non-current classification</t>
  </si>
  <si>
    <t xml:space="preserve">The asset or liability is classified as current if it is expected to be settled </t>
  </si>
  <si>
    <t>Level 3</t>
  </si>
  <si>
    <t xml:space="preserve">within the next 12 months, being the Shire’s operational cycle. In the case of </t>
  </si>
  <si>
    <t>Measurements based on unobservable inputs for the asset or liability.</t>
  </si>
  <si>
    <t xml:space="preserve">liabilities where the Shire does not have the unconditional right to defer </t>
  </si>
  <si>
    <t xml:space="preserve">settlement beyond 12 months, such as vested long service leave, the liability </t>
  </si>
  <si>
    <t xml:space="preserve">The fair values of assets and liabilities that are not traded in an active market are </t>
  </si>
  <si>
    <t>AASB 13.93(d)</t>
  </si>
  <si>
    <t xml:space="preserve">is classified as current even if not expected to be settled within the next 12 </t>
  </si>
  <si>
    <t xml:space="preserve">determined using one or more valuation techniques. These valuation techniques </t>
  </si>
  <si>
    <t xml:space="preserve">months. Inventories held for trading are classified as current or non-current </t>
  </si>
  <si>
    <t xml:space="preserve">maximise, to the extent possible, the use of observable market data. If all </t>
  </si>
  <si>
    <t>based on the Shire's intentions to release for sale.</t>
  </si>
  <si>
    <t xml:space="preserve">significant inputs required to measure fair value are observable, the asset or </t>
  </si>
  <si>
    <t xml:space="preserve">liability is included in Level 2. If one or more significant inputs are not based on </t>
  </si>
  <si>
    <t>AASB 101.51(e)</t>
  </si>
  <si>
    <t>c) Rounding off figures</t>
  </si>
  <si>
    <t>observable market data, the asset or liability is included in Level 3.</t>
  </si>
  <si>
    <t>FM Reg 15(3)</t>
  </si>
  <si>
    <t xml:space="preserve">All figures shown in this annual financial report, other than a rate in the dollar, </t>
  </si>
  <si>
    <t>AASB 101.51(d)</t>
  </si>
  <si>
    <t>are rounded to the nearest dollar. Amounts are presented in Australian Dollars.</t>
  </si>
  <si>
    <t>Valuation techniques</t>
  </si>
  <si>
    <t xml:space="preserve">The Shire selects a valuation technique that is appropriate in the circumstances </t>
  </si>
  <si>
    <t>d) Comparative figures</t>
  </si>
  <si>
    <t xml:space="preserve">and for which sufficient data is available to measure fair value. The availability of </t>
  </si>
  <si>
    <t xml:space="preserve">Where required, comparative figures have been adjusted to conform with </t>
  </si>
  <si>
    <t xml:space="preserve">sufficient and relevant data primarily depends on the specific characteristics of </t>
  </si>
  <si>
    <t>changes in presentation for the current financial year.</t>
  </si>
  <si>
    <t xml:space="preserve">the asset or liability being measured. The valuation techniques selected by the </t>
  </si>
  <si>
    <t>Shire are consistent with one or more of the following valuation approaches:</t>
  </si>
  <si>
    <t>AASB 101.10(f)</t>
  </si>
  <si>
    <t xml:space="preserve">When the Shire applies an accounting policy retrospectively, makes a </t>
  </si>
  <si>
    <t xml:space="preserve">retrospective restatement or reclassifies items in its financial statements that </t>
  </si>
  <si>
    <t>Market approach</t>
  </si>
  <si>
    <t>AASB 13.B5</t>
  </si>
  <si>
    <t xml:space="preserve">has a material effect on the statement of financial position, an additional </t>
  </si>
  <si>
    <t xml:space="preserve">Valuation techniques that use prices and other relevant information generated by </t>
  </si>
  <si>
    <t xml:space="preserve">(third) Statement of Financial Position as at the beginning of the preceding </t>
  </si>
  <si>
    <t>market transactions for identical or similar assets or liabilities.</t>
  </si>
  <si>
    <t>period in addition to the minimum comparative financial report is presented.</t>
  </si>
  <si>
    <t>Income approach</t>
  </si>
  <si>
    <t>AASB 13.B10</t>
  </si>
  <si>
    <t>FM Reg 36(2)</t>
  </si>
  <si>
    <t>e) Budget comparative figures</t>
  </si>
  <si>
    <t xml:space="preserve">Valuation techniques that convert estimated future cash flows or income and </t>
  </si>
  <si>
    <t xml:space="preserve">Unless otherwise stated, the budget comparative figures shown in this annual </t>
  </si>
  <si>
    <t>expenses into a single discounted present value.</t>
  </si>
  <si>
    <t xml:space="preserve">financial report relate to the original budget estimate for the relevant item of </t>
  </si>
  <si>
    <t>disclosure.</t>
  </si>
  <si>
    <t>Cost approach</t>
  </si>
  <si>
    <t>AASB 13.B8</t>
  </si>
  <si>
    <t xml:space="preserve">Valuation techniques that reflect the current replacement cost of the service </t>
  </si>
  <si>
    <t>f) Superannuation</t>
  </si>
  <si>
    <t>capacity of an asset.</t>
  </si>
  <si>
    <t xml:space="preserve">The Shire contributes to a number of Superannuation Funds on behalf of </t>
  </si>
  <si>
    <t xml:space="preserve">employees. All funds to which the Shire contributes are defined contribution </t>
  </si>
  <si>
    <t xml:space="preserve">Each valuation technique requires inputs that reflect the assumptions that </t>
  </si>
  <si>
    <t>plans.</t>
  </si>
  <si>
    <t xml:space="preserve">buyers and sellers would use when pricing the asset or liability, including </t>
  </si>
  <si>
    <t xml:space="preserve">assumptions about risks. When selecting a valuation technique, the Shire gives </t>
  </si>
  <si>
    <t>AASB 116.73(a)</t>
  </si>
  <si>
    <t>g) Fair value of assets and liabilities</t>
  </si>
  <si>
    <t xml:space="preserve">priority to those techniques that maximise the use of observable inputs and </t>
  </si>
  <si>
    <t xml:space="preserve">Fair value is the price that the Shire would receive to sell the asset or would </t>
  </si>
  <si>
    <t xml:space="preserve">minimise the use of unobservable inputs. Inputs that are developed using market </t>
  </si>
  <si>
    <t xml:space="preserve">have to pay to transfer a liability, in an orderly (i.e. unforced) transaction </t>
  </si>
  <si>
    <t xml:space="preserve">data (such as publicly available information on actual transactions) and reflect </t>
  </si>
  <si>
    <t xml:space="preserve">between independent, knowledgeable and willing market participants at the </t>
  </si>
  <si>
    <t xml:space="preserve">the assumptions that buyers and sellers would generally use when pricing the </t>
  </si>
  <si>
    <t>measurement date.</t>
  </si>
  <si>
    <t xml:space="preserve">asset or liability are considered observable, whereas inputs for which market </t>
  </si>
  <si>
    <t xml:space="preserve">data is not available and therefore are developed using the best information </t>
  </si>
  <si>
    <t>AASB 13.2,11,61,67</t>
  </si>
  <si>
    <t xml:space="preserve">As fair value is a market-based measure, the closest equivalent observable </t>
  </si>
  <si>
    <t>available about such assumptions are considered unobservable.</t>
  </si>
  <si>
    <t xml:space="preserve">market pricing information is used to determine fair value. Adjustments to </t>
  </si>
  <si>
    <t xml:space="preserve">market values may be made having regard to the characteristics of the </t>
  </si>
  <si>
    <t>j) Impairment of assets</t>
  </si>
  <si>
    <t>AASB 136.9,12</t>
  </si>
  <si>
    <t xml:space="preserve">specific asset or liability. The fair values of assets that are not traded in an </t>
  </si>
  <si>
    <t xml:space="preserve">In accordance with Australian Accounting Standards the Shire's assets, other </t>
  </si>
  <si>
    <t xml:space="preserve">active market are determined using one or more valuation techniques. These </t>
  </si>
  <si>
    <t xml:space="preserve">than inventories, are assessed at each reporting date to determine whether </t>
  </si>
  <si>
    <t xml:space="preserve">valuation techniques maximise, to the extent possible, the use of observable </t>
  </si>
  <si>
    <t>there is any indication they may be impaired.</t>
  </si>
  <si>
    <t>market data.</t>
  </si>
  <si>
    <t xml:space="preserve">Where such an indication exists, an impairment test is carried out on the asset </t>
  </si>
  <si>
    <t>AASB 13.16-21</t>
  </si>
  <si>
    <t xml:space="preserve">To the extent possible, market information is extracted from either the </t>
  </si>
  <si>
    <t xml:space="preserve">by comparing the recoverable amount of the asset, being the higher of the </t>
  </si>
  <si>
    <t xml:space="preserve">principal market for the asset or liability (i.e. the market with the greatest </t>
  </si>
  <si>
    <t xml:space="preserve">asset's fair value less costs to sell and value in use, to the asset's carrying </t>
  </si>
  <si>
    <t xml:space="preserve">volume and level of activity for the asset or liability) or, in the absence of such a </t>
  </si>
  <si>
    <t>amount except for non-financial assets that are:</t>
  </si>
  <si>
    <t xml:space="preserve">market, the most advantageous market available to the entity at the end of the </t>
  </si>
  <si>
    <t xml:space="preserve"> - land and buildings classified as property, plant and equipment;</t>
  </si>
  <si>
    <t xml:space="preserve">reporting period (i.e. the market that maximises the receipts from the sale of the </t>
  </si>
  <si>
    <t>asset after taking into account transaction costs and transport costs).</t>
  </si>
  <si>
    <t xml:space="preserve"> - vested improvements that the local government controls, in </t>
  </si>
  <si>
    <t>circumstances where there has been an impairment indication of a general</t>
  </si>
  <si>
    <t>AASB 13.27-33</t>
  </si>
  <si>
    <t xml:space="preserve">For non-financial assets, the fair value measurement also takes into account </t>
  </si>
  <si>
    <t>decrease in asset values.</t>
  </si>
  <si>
    <t xml:space="preserve">a market participant’s ability to use the asset in its highest and best use or </t>
  </si>
  <si>
    <t>These non-financial assets are assessed in accordance with the regulatory</t>
  </si>
  <si>
    <t xml:space="preserve">to sell it to another market participant that would use the asset in its highest </t>
  </si>
  <si>
    <t>framework detailed in Note 10.</t>
  </si>
  <si>
    <t>and best use.</t>
  </si>
  <si>
    <t xml:space="preserve">Any excess of the asset's carrying amount over its recoverable amount is </t>
  </si>
  <si>
    <t>h) Interest revenue</t>
  </si>
  <si>
    <t xml:space="preserve">recognised immediately in profit or loss, unless the asset is carried at a revalued </t>
  </si>
  <si>
    <t xml:space="preserve">Interest revenue is calculated by applying the effective interest rate to the </t>
  </si>
  <si>
    <r>
      <t xml:space="preserve">amount in accordance with another Standard (e.g. AASB 116 </t>
    </r>
    <r>
      <rPr>
        <i/>
        <sz val="10"/>
        <color rgb="FF000000"/>
        <rFont val="Arial"/>
        <family val="2"/>
      </rPr>
      <t xml:space="preserve">Property, Plant </t>
    </r>
  </si>
  <si>
    <t xml:space="preserve">gross carrying amount of a financial asset measured at amortised cost </t>
  </si>
  <si>
    <r>
      <rPr>
        <i/>
        <sz val="10"/>
        <color rgb="FF000000"/>
        <rFont val="Arial"/>
        <family val="2"/>
      </rPr>
      <t>and Equipment</t>
    </r>
    <r>
      <rPr>
        <sz val="10"/>
        <color rgb="FF000000"/>
        <rFont val="Arial"/>
        <family val="2"/>
      </rPr>
      <t xml:space="preserve">) whereby any impairment loss of a revalued asset is treated as </t>
    </r>
  </si>
  <si>
    <t>except for financial assets that subsequently become credit-impaired. For</t>
  </si>
  <si>
    <t>a revaluation decrease in accordance with that other Standard.</t>
  </si>
  <si>
    <t xml:space="preserve">credit-impaired financial assets the effective interest rate is applied to the </t>
  </si>
  <si>
    <t>net carrying amount of the financial asset (after deduction of the loss</t>
  </si>
  <si>
    <t>allowance).</t>
  </si>
  <si>
    <t>29.</t>
  </si>
  <si>
    <t>RATING INFORMATION</t>
  </si>
  <si>
    <t>FM Reg 39(a)-(d)</t>
  </si>
  <si>
    <t>General Rates</t>
  </si>
  <si>
    <t>2024/25</t>
  </si>
  <si>
    <t>2023/24</t>
  </si>
  <si>
    <t>Number</t>
  </si>
  <si>
    <t>RATE TYPE</t>
  </si>
  <si>
    <t>Rate in</t>
  </si>
  <si>
    <t>of</t>
  </si>
  <si>
    <t>rateable</t>
  </si>
  <si>
    <t>rate</t>
  </si>
  <si>
    <t>interim</t>
  </si>
  <si>
    <t>total</t>
  </si>
  <si>
    <t>Rate description</t>
  </si>
  <si>
    <t>properties</t>
  </si>
  <si>
    <t>value*</t>
  </si>
  <si>
    <t>revenue</t>
  </si>
  <si>
    <t>rates</t>
  </si>
  <si>
    <t>Residential</t>
  </si>
  <si>
    <t>Gross rental valuation</t>
  </si>
  <si>
    <t>Comm/Industrial</t>
  </si>
  <si>
    <t>Rural</t>
  </si>
  <si>
    <t>Unimproved valuation</t>
  </si>
  <si>
    <t>Mining</t>
  </si>
  <si>
    <t>Total general rates</t>
  </si>
  <si>
    <t xml:space="preserve">Minimum </t>
  </si>
  <si>
    <t>payment</t>
  </si>
  <si>
    <t>Minimum payment</t>
  </si>
  <si>
    <t>Total minimum payments</t>
  </si>
  <si>
    <t>Total general rates and minimum payments</t>
  </si>
  <si>
    <t xml:space="preserve">Specified area rates </t>
  </si>
  <si>
    <t>Country Water Scheme</t>
  </si>
  <si>
    <t>Ex-gratia rates</t>
  </si>
  <si>
    <t>AASB 1058.B28</t>
  </si>
  <si>
    <t>Total amount raised from rates (excluding general rates)</t>
  </si>
  <si>
    <t>FM Reg 42(2)(a)</t>
  </si>
  <si>
    <t>Discounts</t>
  </si>
  <si>
    <t>FM Reg 42(2)(c)</t>
  </si>
  <si>
    <t>Concessions</t>
  </si>
  <si>
    <t>Total rates</t>
  </si>
  <si>
    <t>Rates related information</t>
  </si>
  <si>
    <t>FM Reg 43(c)(ii)
AASB 1058.29(a) (i)</t>
  </si>
  <si>
    <t>Rates instalment interest</t>
  </si>
  <si>
    <t>FM Reg 43(c)(i)</t>
  </si>
  <si>
    <t>Rates instalment plan charges</t>
  </si>
  <si>
    <t>FM Reg 43(a)</t>
  </si>
  <si>
    <t>Rates overdue interest</t>
  </si>
  <si>
    <t>FM Reg 42(d)</t>
  </si>
  <si>
    <t>Rates written off</t>
  </si>
  <si>
    <t>*Rateable Value at time of raising of rate.</t>
  </si>
  <si>
    <t>30.</t>
  </si>
  <si>
    <t>DETERMINATION OF SURPLUS OR DEFICIT</t>
  </si>
  <si>
    <t>(30 June 2025</t>
  </si>
  <si>
    <t>(30 June 2024</t>
  </si>
  <si>
    <t>carried</t>
  </si>
  <si>
    <t>forward)</t>
  </si>
  <si>
    <t xml:space="preserve">The following non-cash revenue or expenditure has been excluded </t>
  </si>
  <si>
    <t>from amounts attributable to operating activities within the Statement of</t>
  </si>
  <si>
    <r>
      <t xml:space="preserve">Financial Activity in accordance with </t>
    </r>
    <r>
      <rPr>
        <i/>
        <sz val="10"/>
        <color rgb="FF000000"/>
        <rFont val="Arial"/>
        <family val="2"/>
      </rPr>
      <t>Financial Management Regulation 32.</t>
    </r>
  </si>
  <si>
    <t>Adjustments to operating activities</t>
  </si>
  <si>
    <t>Less: Profit on asset disposals</t>
  </si>
  <si>
    <t>Less: Fair value adjustments to financial assets at fair value through profit or loss</t>
  </si>
  <si>
    <t>Less: Share of net profit of associates and joint ventures accounted for using the equity method</t>
  </si>
  <si>
    <t>Add: Loss on disposal of assets</t>
  </si>
  <si>
    <t>Add: Loss on revaluation of fixed assets</t>
  </si>
  <si>
    <t>Add: Impairment of Plant and Equipment</t>
  </si>
  <si>
    <t>Add: Depreciation</t>
  </si>
  <si>
    <t>10(a)</t>
  </si>
  <si>
    <t>Non-cash movements in non-current assets and liabilities:</t>
  </si>
  <si>
    <t>Pensioner deferred rates</t>
  </si>
  <si>
    <t>Assets held for sale</t>
  </si>
  <si>
    <t>Inventory</t>
  </si>
  <si>
    <t>from amounts attributable to investing activities within the Statement</t>
  </si>
  <si>
    <r>
      <t xml:space="preserve">of Financial Activity in accordance with </t>
    </r>
    <r>
      <rPr>
        <i/>
        <sz val="10"/>
        <color rgb="FF000000"/>
        <rFont val="Arial"/>
        <family val="2"/>
      </rPr>
      <t>Financial Management Regulation 32.</t>
    </r>
  </si>
  <si>
    <t>Adjustments to investing activities</t>
  </si>
  <si>
    <t>Movement in non-current capital grant/contribution liability</t>
  </si>
  <si>
    <t>Property, plant and equipment received for substantially less than fair value</t>
  </si>
  <si>
    <t>Infrastructure received for substantially less than fair value</t>
  </si>
  <si>
    <t>Acquisition of infrastructure by assuming directly related liabilities</t>
  </si>
  <si>
    <t>Non cash capital grants, subsidies and contributions</t>
  </si>
  <si>
    <t>from amounts attributable to financing activities within the Statement</t>
  </si>
  <si>
    <t>Adjustments to financing activities</t>
  </si>
  <si>
    <t>Non cash proceeds from new leases</t>
  </si>
  <si>
    <t>The following current assets and liabilities have been excluded</t>
  </si>
  <si>
    <t>from the net current assets used in the Statement of Financial Activity</t>
  </si>
  <si>
    <r>
      <t xml:space="preserve">in accordance with </t>
    </r>
    <r>
      <rPr>
        <i/>
        <sz val="10"/>
        <color rgb="FF000000"/>
        <rFont val="Arial"/>
        <family val="2"/>
      </rPr>
      <t xml:space="preserve">Financial Management Regulation 32 </t>
    </r>
    <r>
      <rPr>
        <sz val="10"/>
        <color rgb="FF000000"/>
        <rFont val="Arial"/>
        <family val="2"/>
      </rPr>
      <t xml:space="preserve">to </t>
    </r>
  </si>
  <si>
    <t>agree to the surplus/(deficit) after imposition of general rates.</t>
  </si>
  <si>
    <t>Adjustments to net current assets</t>
  </si>
  <si>
    <t>Less: Reserve accounts</t>
  </si>
  <si>
    <t>Less: Financial assets at amortised cost - self-supporting loans</t>
  </si>
  <si>
    <t>Add: Current liabilities not expected to be cleared at end of year</t>
  </si>
  <si>
    <t>- Current portion of borrowings</t>
  </si>
  <si>
    <t>- Current portion of lease liabilities</t>
  </si>
  <si>
    <t>Total adjustments to net current assets</t>
  </si>
  <si>
    <t>Net current assets used in the Statement of financial activity</t>
  </si>
  <si>
    <t>Less: Total current liabilities</t>
  </si>
  <si>
    <t>Less: Total adjustments to net current assets</t>
  </si>
  <si>
    <t>31.</t>
  </si>
  <si>
    <t>BORROWING AND LEASE LIABILITIES</t>
  </si>
  <si>
    <t xml:space="preserve">Borrowings </t>
  </si>
  <si>
    <t xml:space="preserve">Actual </t>
  </si>
  <si>
    <t>FM Reg 48(f)</t>
  </si>
  <si>
    <t>Purpose</t>
  </si>
  <si>
    <t>Principal at 1 July 2023</t>
  </si>
  <si>
    <t>New loans during 2023-24</t>
  </si>
  <si>
    <t>Principal repayments during 2023-24</t>
  </si>
  <si>
    <t>Principal at 30 June 2024</t>
  </si>
  <si>
    <t>New loans during 2024-25</t>
  </si>
  <si>
    <t>Principal repayments during 2024-25</t>
  </si>
  <si>
    <t>Principal at 
30 June 2025</t>
  </si>
  <si>
    <t>Principal at 1 July 2024</t>
  </si>
  <si>
    <t>Principal at 30 June 2025</t>
  </si>
  <si>
    <t>Library extensions</t>
  </si>
  <si>
    <t>Oval lighting</t>
  </si>
  <si>
    <t>Country Recreation Centre</t>
  </si>
  <si>
    <t>Airport upgrades</t>
  </si>
  <si>
    <t>Saleyard upgrades</t>
  </si>
  <si>
    <t>Admin building roof</t>
  </si>
  <si>
    <t>Factored Receivables</t>
  </si>
  <si>
    <t>Self-supporting loans</t>
  </si>
  <si>
    <t>DFES Headquarters</t>
  </si>
  <si>
    <t>Total self-
supporting 
loans</t>
  </si>
  <si>
    <t>Total borrowings</t>
  </si>
  <si>
    <t>FM Reg 48(f) (v)</t>
  </si>
  <si>
    <t>Self-supporting loans are financed by payments from third parties. These are shown in Note 4 as other financial assets at amortised cost.</t>
  </si>
  <si>
    <t>All other loan repayments were financed by general purpose revenue.</t>
  </si>
  <si>
    <t>Borrowing finance cost payments</t>
  </si>
  <si>
    <t>Loan number</t>
  </si>
  <si>
    <t>Institution</t>
  </si>
  <si>
    <t>Interest rate</t>
  </si>
  <si>
    <t>Date final payment is due</t>
  </si>
  <si>
    <t>Actual for year ending 
30 June 2025</t>
  </si>
  <si>
    <t>Budget for year ending 30 June 2025</t>
  </si>
  <si>
    <t>Actual for year ending 
30 June 2024</t>
  </si>
  <si>
    <t>WATC*</t>
  </si>
  <si>
    <t>Bank</t>
  </si>
  <si>
    <t>Self-supporting loans finance cost payments</t>
  </si>
  <si>
    <t>Total self-supporting loans finance cost payments</t>
  </si>
  <si>
    <t>Total finance cost payments</t>
  </si>
  <si>
    <t>* WA Treasury Corporation</t>
  </si>
  <si>
    <t>BORROWING AND LEASE LIABILITIES (Continued)</t>
  </si>
  <si>
    <t>FM Reg 48(d)</t>
  </si>
  <si>
    <t>New borrowings - 2024/25</t>
  </si>
  <si>
    <t>Amount borrowed</t>
  </si>
  <si>
    <t>Amount (used)</t>
  </si>
  <si>
    <t>Loan</t>
  </si>
  <si>
    <t>Term</t>
  </si>
  <si>
    <t>Interest</t>
  </si>
  <si>
    <t>interest and</t>
  </si>
  <si>
    <t>Particulars/purpose</t>
  </si>
  <si>
    <t>type</t>
  </si>
  <si>
    <t>years</t>
  </si>
  <si>
    <t>charges</t>
  </si>
  <si>
    <t>unspent</t>
  </si>
  <si>
    <t>%</t>
  </si>
  <si>
    <t>Debenture</t>
  </si>
  <si>
    <t>FM Reg 48(a)</t>
  </si>
  <si>
    <t>Unspent borrowings</t>
  </si>
  <si>
    <t>Unspent</t>
  </si>
  <si>
    <t>Borrowed</t>
  </si>
  <si>
    <t>Expended</t>
  </si>
  <si>
    <t>Date</t>
  </si>
  <si>
    <t>during</t>
  </si>
  <si>
    <t>Particulars</t>
  </si>
  <si>
    <t>1 July 2024</t>
  </si>
  <si>
    <t>2024-25</t>
  </si>
  <si>
    <t>30 June 2025</t>
  </si>
  <si>
    <t>New leases during 2023-24</t>
  </si>
  <si>
    <t>New leases during 2024-25</t>
  </si>
  <si>
    <t>Ranger vehicles</t>
  </si>
  <si>
    <t>Heavy plant</t>
  </si>
  <si>
    <t>Land and building lease</t>
  </si>
  <si>
    <t>Total lease liabilities</t>
  </si>
  <si>
    <t>Lease finance cost payments</t>
  </si>
  <si>
    <t>Lease number</t>
  </si>
  <si>
    <t>Actual for year ending 30 June 2024</t>
  </si>
  <si>
    <t>Lease term</t>
  </si>
  <si>
    <t>Vehicle Leasing</t>
  </si>
  <si>
    <t>48 months</t>
  </si>
  <si>
    <t>Simple Leasing</t>
  </si>
  <si>
    <t>FM Reg 36(1)(a)</t>
  </si>
  <si>
    <t xml:space="preserve">opening </t>
  </si>
  <si>
    <t xml:space="preserve">transfer </t>
  </si>
  <si>
    <t xml:space="preserve">closing </t>
  </si>
  <si>
    <t>32.</t>
  </si>
  <si>
    <t>RESERVE ACCOUNTS</t>
  </si>
  <si>
    <t>to</t>
  </si>
  <si>
    <t>(from)</t>
  </si>
  <si>
    <t>FM Reg 38.1 (b-e)</t>
  </si>
  <si>
    <t>Restricted by legislation/agreement</t>
  </si>
  <si>
    <t>Sewerage rate reserve</t>
  </si>
  <si>
    <t>Developer contributions reserve</t>
  </si>
  <si>
    <t>Aged persons unit reserve</t>
  </si>
  <si>
    <t>Payment in lieu of parking plan reserve</t>
  </si>
  <si>
    <t>Restricted by council</t>
  </si>
  <si>
    <t>Leave reserve</t>
  </si>
  <si>
    <t>(f)</t>
  </si>
  <si>
    <t>Building reserve</t>
  </si>
  <si>
    <t>(g)</t>
  </si>
  <si>
    <t>Airport reserve</t>
  </si>
  <si>
    <t>(h)</t>
  </si>
  <si>
    <t>Waste management reserve</t>
  </si>
  <si>
    <t>Plant replacement reserve</t>
  </si>
  <si>
    <t>(j)</t>
  </si>
  <si>
    <t>Asset management reserve</t>
  </si>
  <si>
    <t>All reserves are supported by cash and cash equivalents and financial assets at amortised cost and are restricted within equity as Reserve accounts.</t>
  </si>
  <si>
    <t>In accordance with council resolutions or adopted budget in relation to each reserve account, the purpose for which the reserves are set aside and their anticipated date of use are as follows:</t>
  </si>
  <si>
    <t>FM Reg 38(1)(a)</t>
  </si>
  <si>
    <t>Name of reserve account</t>
  </si>
  <si>
    <t>Purpose of the reserve account</t>
  </si>
  <si>
    <t>to hold specified area rates as required by section 6.37.2(b) of the Local Government Act 1995.</t>
  </si>
  <si>
    <t>to hold developer contributions as required by State Planning Policy 3.6 Infrastructure Contributions (SPP 3.6).</t>
  </si>
  <si>
    <t>to hold funds from the joint operation in accordance with the agreement with Department of Communities.</t>
  </si>
  <si>
    <r>
      <t xml:space="preserve">to hold payment in lieu of parking as required by section 2.77I of </t>
    </r>
    <r>
      <rPr>
        <i/>
        <sz val="10"/>
        <color rgb="FF000000"/>
        <rFont val="Arial"/>
        <family val="2"/>
      </rPr>
      <t>Planning and Development (Local Planning Schemes) Regulations 2015.</t>
    </r>
  </si>
  <si>
    <t>To be used to pay annual and long service leave liabilities.</t>
  </si>
  <si>
    <t>Expenditure for the construction and maintenance of buildings.</t>
  </si>
  <si>
    <t>Expenditure for the future maintenance, development and improvements at the Country Airport.</t>
  </si>
  <si>
    <t>Expenditure for future waste management the rehabilitation, redevelopment and development of refuse sites.</t>
  </si>
  <si>
    <t>Future expenditure for replacement of plant.</t>
  </si>
  <si>
    <t>Expenditure for future renewal of fixed assets.</t>
  </si>
  <si>
    <t>FM Reg 37</t>
  </si>
  <si>
    <t>33.</t>
  </si>
  <si>
    <t>TRUST FUNDS</t>
  </si>
  <si>
    <t xml:space="preserve">Funds held at balance date which are required to be held in trust and which are not included in the </t>
  </si>
  <si>
    <t>financial statements are as follows:</t>
  </si>
  <si>
    <t>Amounts received</t>
  </si>
  <si>
    <t>Amounts paid</t>
  </si>
  <si>
    <t>LGA 3.47 (5)</t>
  </si>
  <si>
    <t>Proceeds of sale of abandoned vehicles</t>
  </si>
  <si>
    <t>Fire and Emergency Services Act 1998 36U</t>
  </si>
  <si>
    <t>ESL Levy</t>
  </si>
  <si>
    <t>PDA 154</t>
  </si>
  <si>
    <t xml:space="preserve">Cash-in-lieu of public open space </t>
  </si>
  <si>
    <t>LGA 6.9(4)</t>
  </si>
  <si>
    <t>Unclaimed monies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</si>
</sst>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164" formatCode="_(&quot;$&quot;* #,##0_);_(&quot;$&quot;* \(#,##0\);_(&quot;$&quot;* &quot;-&quot;_);_(@_)"/>
    <numFmt numFmtId="165" formatCode="_(&quot;$&quot;* #,##0.00_);_(&quot;$&quot;* \(#,##0.00\);_(&quot;$&quot;* &quot;-&quot;??_);_(@_)"/>
    <numFmt numFmtId="166" formatCode="_(* #,##0_);_(* \(#,##0\);_(* &quot;-&quot;_);_(@_)"/>
    <numFmt numFmtId="167" formatCode="_(* #,##0.00_);_(* \(#,##0.00\);_(* &quot;-&quot;??_);_(@_)"/>
    <numFmt numFmtId="168" formatCode="#,##0;\(#,##0\)"/>
    <numFmt numFmtId="169" formatCode="_(* #,##0_);_(* \(#,##0\);_(* &quot;0&quot;_);_(@_)"/>
    <numFmt numFmtId="170" formatCode="mmm\ yyyy;"/>
    <numFmt numFmtId="171" formatCode="mmmm\ yyyy;"/>
    <numFmt numFmtId="172" formatCode="[$-C09]mmmm\ yyyy;@"/>
    <numFmt numFmtId="173" formatCode="0.00##\%"/>
    <numFmt numFmtId="174" formatCode="##,##0;\(##,##0\)"/>
    <numFmt numFmtId="175" formatCode="dd\ mmmm\ yyyy"/>
    <numFmt numFmtId="176" formatCode="##,##0.0000;\(##,##0.0000\)"/>
    <numFmt numFmtId="177" formatCode="dd\ mmmm"/>
    <numFmt numFmtId="178" formatCode="d\ mmmm"/>
  </numFmts>
  <fonts count="50">
    <font>
      <sz val="10"/>
      <color theme="1"/>
      <name val="Arial"/>
      <family val="2"/>
    </font>
    <font>
      <sz val="11"/>
      <color theme="1"/>
      <name val="Arial"/>
      <family val="2"/>
    </font>
    <font>
      <sz val="11"/>
      <color theme="1"/>
      <name val="Calibri"/>
      <family val="2"/>
      <scheme val="minor"/>
    </font>
    <font>
      <b/>
      <sz val="10"/>
      <name val="Arial"/>
      <family val="2"/>
    </font>
    <font>
      <sz val="10"/>
      <name val="Arial"/>
      <family val="2"/>
    </font>
    <font>
      <sz val="8"/>
      <name val="Arial"/>
      <family val="2"/>
    </font>
    <font>
      <sz val="11"/>
      <color theme="0"/>
      <name val="Calibri"/>
      <family val="2"/>
      <scheme val="minor"/>
    </font>
    <font>
      <b/>
      <sz val="11"/>
      <color theme="0"/>
      <name val="Calibri"/>
      <family val="2"/>
      <scheme val="minor"/>
    </font>
    <font>
      <i/>
      <sz val="11"/>
      <color rgb="FF7F7F7F"/>
      <name val="Calibri"/>
      <family val="2"/>
      <scheme val="minor"/>
    </font>
    <font>
      <sz val="11"/>
      <color rgb="FFFF0000"/>
      <name val="Calibri"/>
      <family val="2"/>
      <scheme val="minor"/>
    </font>
    <font>
      <sz val="10"/>
      <color rgb="FF000000"/>
      <name val="Arial"/>
      <family val="2"/>
    </font>
    <font>
      <i/>
      <sz val="10"/>
      <color rgb="FF000000"/>
      <name val="Arial"/>
      <family val="2"/>
    </font>
    <font>
      <sz val="10"/>
      <color theme="1"/>
      <name val="Arial"/>
      <family val="2"/>
    </font>
    <font>
      <b/>
      <sz val="10"/>
      <color theme="1"/>
      <name val="Arial"/>
      <family val="2"/>
    </font>
    <font>
      <b/>
      <sz val="10"/>
      <color rgb="FF00AEEF"/>
      <name val="Arial"/>
      <family val="2"/>
    </font>
    <font>
      <sz val="10"/>
      <color theme="1" tint="0.499984740745262"/>
      <name val="Arial"/>
      <family val="2"/>
    </font>
    <font>
      <b/>
      <sz val="10"/>
      <color theme="1" tint="0.499984740745262"/>
      <name val="Arial"/>
      <family val="2"/>
    </font>
    <font>
      <b/>
      <sz val="10"/>
      <color rgb="FF00B0F0"/>
      <name val="Arial"/>
      <family val="2"/>
    </font>
    <font>
      <b/>
      <sz val="12"/>
      <color rgb="FF00B0F0"/>
      <name val="Arial"/>
      <family val="2"/>
    </font>
    <font>
      <sz val="10"/>
      <color theme="0" tint="-0.499984740745262"/>
      <name val="Arial"/>
      <family val="2"/>
    </font>
    <font>
      <b/>
      <sz val="10"/>
      <color rgb="FF00B0EE"/>
      <name val="Arial"/>
      <family val="2"/>
    </font>
    <font>
      <sz val="7"/>
      <color theme="1"/>
      <name val="Arial"/>
      <family val="2"/>
    </font>
    <font>
      <sz val="11"/>
      <color theme="1"/>
      <name val="Arial"/>
      <family val="2"/>
    </font>
    <font>
      <sz val="11"/>
      <name val="Calibri"/>
      <family val="2"/>
      <scheme val="minor"/>
    </font>
    <font>
      <b/>
      <sz val="10"/>
      <color rgb="FF000000"/>
      <name val="Arial"/>
      <family val="2"/>
    </font>
    <font>
      <sz val="7"/>
      <color rgb="FF000000"/>
      <name val="Arial"/>
      <family val="2"/>
    </font>
    <font>
      <sz val="11"/>
      <color rgb="FF000000"/>
      <name val="Calibri"/>
      <family val="2"/>
      <scheme val="minor"/>
    </font>
    <font>
      <b/>
      <sz val="12"/>
      <color rgb="FF000000"/>
      <name val="Arial"/>
      <family val="2"/>
    </font>
    <font>
      <sz val="9"/>
      <color rgb="FF000000"/>
      <name val="Arial"/>
      <family val="2"/>
    </font>
    <font>
      <sz val="11"/>
      <color rgb="FF000000"/>
      <name val="Arial"/>
      <family val="2"/>
    </font>
    <font>
      <i/>
      <sz val="8"/>
      <color rgb="FF000000"/>
      <name val="Arial"/>
      <family val="2"/>
    </font>
    <font>
      <sz val="18"/>
      <color theme="3"/>
      <name val="Cambria"/>
      <family val="2"/>
      <scheme val="major"/>
    </font>
    <font>
      <b/>
      <sz val="15"/>
      <color theme="3"/>
      <name val="Arial"/>
      <family val="2"/>
    </font>
    <font>
      <b/>
      <sz val="13"/>
      <color theme="3"/>
      <name val="Arial"/>
      <family val="2"/>
    </font>
    <font>
      <b/>
      <sz val="11"/>
      <color theme="3"/>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1"/>
      <name val="Arial"/>
      <family val="2"/>
    </font>
    <font>
      <i/>
      <sz val="10"/>
      <name val="Arial"/>
      <family val="2"/>
    </font>
    <font>
      <vertAlign val="superscript"/>
      <sz val="10"/>
      <color rgb="FF000000"/>
      <name val="Arial"/>
      <family val="2"/>
    </font>
    <font>
      <sz val="7"/>
      <color theme="0"/>
      <name val="Arial"/>
      <family val="2"/>
    </font>
    <font>
      <sz val="10"/>
      <color rgb="FF00B0EE"/>
      <name val="Arial"/>
      <family val="2"/>
    </font>
    <font>
      <sz val="7"/>
      <color rgb="FF00B0EE"/>
      <name val="Arial"/>
      <family val="2"/>
    </font>
    <font>
      <b/>
      <sz val="12"/>
      <color rgb="FF00B0EE"/>
      <name val="Arial"/>
      <family val="2"/>
    </font>
    <font>
      <sz val="11"/>
      <color rgb="FF00B0EE"/>
      <name val="Arial"/>
      <family val="2"/>
    </font>
    <font>
      <i/>
      <sz val="8"/>
      <color rgb="FF00B0EE"/>
      <name val="Arial"/>
      <family val="2"/>
    </font>
    <font>
      <b/>
      <u/>
      <sz val="10"/>
      <color rgb="FF00B0EE"/>
      <name val="Arial"/>
      <family val="2"/>
    </font>
    <font>
      <u/>
      <sz val="10"/>
      <color rgb="FF00B0EE"/>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50C8E8"/>
        <bgColor indexed="64"/>
      </patternFill>
    </fill>
    <fill>
      <patternFill patternType="solid">
        <fgColor rgb="FF50C8EB"/>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D9D9D9"/>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9"/>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EE"/>
        <bgColor indexed="64"/>
      </patternFill>
    </fill>
  </fills>
  <borders count="17">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style="double">
        <color rgb="FF3F3F3F"/>
      </left>
      <right style="double">
        <color rgb="FF3F3F3F"/>
      </right>
      <top style="double">
        <color rgb="FF3F3F3F"/>
      </top>
      <bottom style="double">
        <color rgb="FF3F3F3F"/>
      </bottom>
      <diagonal/>
    </border>
    <border>
      <left/>
      <right/>
      <top/>
      <bottom style="thin">
        <color rgb="FF00B0EE"/>
      </bottom>
      <diagonal/>
    </border>
    <border>
      <left/>
      <right/>
      <top style="medium">
        <color rgb="FF000000"/>
      </top>
      <bottom/>
      <diagonal/>
    </border>
    <border>
      <left/>
      <right/>
      <top style="thin">
        <color rgb="FF000000"/>
      </top>
      <bottom/>
      <diagonal/>
    </border>
    <border>
      <left/>
      <right/>
      <top style="double">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4">
    <xf numFmtId="0" fontId="0" fillId="0" borderId="0"/>
    <xf numFmtId="174" fontId="4" fillId="9" borderId="0"/>
    <xf numFmtId="174" fontId="4" fillId="0" borderId="0"/>
    <xf numFmtId="0" fontId="17" fillId="0" borderId="0"/>
    <xf numFmtId="0" fontId="17" fillId="0" borderId="0"/>
    <xf numFmtId="0" fontId="2" fillId="2" borderId="0"/>
    <xf numFmtId="174" fontId="4" fillId="0" borderId="0">
      <alignment horizontal="left"/>
      <protection locked="0"/>
    </xf>
    <xf numFmtId="174" fontId="4" fillId="6" borderId="0">
      <alignment horizontal="right" vertical="center"/>
      <protection locked="0"/>
    </xf>
    <xf numFmtId="0" fontId="3" fillId="9" borderId="0">
      <alignment horizontal="left" vertical="top"/>
    </xf>
    <xf numFmtId="168" fontId="4" fillId="9" borderId="0">
      <alignment horizontal="left" vertical="top"/>
    </xf>
    <xf numFmtId="174" fontId="4" fillId="9" borderId="2"/>
    <xf numFmtId="0" fontId="18" fillId="0" borderId="0">
      <alignment horizontal="right" vertical="center"/>
    </xf>
    <xf numFmtId="0" fontId="45" fillId="0" borderId="0">
      <alignment horizontal="left" vertical="center"/>
    </xf>
    <xf numFmtId="0" fontId="2" fillId="3" borderId="0"/>
    <xf numFmtId="0" fontId="6" fillId="4" borderId="0"/>
    <xf numFmtId="0" fontId="7" fillId="5" borderId="4"/>
    <xf numFmtId="167" fontId="12" fillId="0" borderId="0"/>
    <xf numFmtId="166" fontId="12" fillId="0" borderId="0"/>
    <xf numFmtId="0" fontId="8" fillId="0" borderId="0"/>
    <xf numFmtId="0" fontId="17" fillId="0" borderId="0">
      <alignment horizontal="right" vertical="center"/>
    </xf>
    <xf numFmtId="0" fontId="9" fillId="0" borderId="0"/>
    <xf numFmtId="174" fontId="19" fillId="10" borderId="0">
      <alignment horizontal="left"/>
      <protection locked="0"/>
    </xf>
    <xf numFmtId="171" fontId="4" fillId="0" borderId="0">
      <alignment horizontal="center" vertical="center"/>
      <protection locked="0"/>
    </xf>
    <xf numFmtId="174" fontId="4" fillId="10" borderId="0">
      <alignment horizontal="right"/>
      <protection locked="0"/>
    </xf>
    <xf numFmtId="174" fontId="4" fillId="0" borderId="0">
      <alignment horizontal="right"/>
      <protection locked="0"/>
    </xf>
    <xf numFmtId="174" fontId="4" fillId="0" borderId="0">
      <alignment horizontal="center" vertical="center"/>
      <protection locked="0"/>
    </xf>
    <xf numFmtId="173" fontId="4" fillId="10" borderId="0">
      <alignment horizontal="right"/>
      <protection locked="0"/>
    </xf>
    <xf numFmtId="173" fontId="4" fillId="0" borderId="0">
      <alignment horizontal="right"/>
      <protection locked="0"/>
    </xf>
    <xf numFmtId="10" fontId="4" fillId="0" borderId="0">
      <alignment horizontal="center" vertical="center"/>
      <protection locked="0"/>
    </xf>
    <xf numFmtId="174" fontId="4" fillId="6" borderId="0">
      <alignment horizontal="left"/>
      <protection locked="0"/>
    </xf>
    <xf numFmtId="0" fontId="12" fillId="7" borderId="0"/>
    <xf numFmtId="9" fontId="12" fillId="0" borderId="0" applyFill="0" applyBorder="0" applyAlignment="0" applyProtection="0"/>
    <xf numFmtId="0" fontId="14" fillId="0" borderId="0">
      <alignment horizontal="right"/>
    </xf>
    <xf numFmtId="174" fontId="4" fillId="9" borderId="0">
      <alignment horizontal="right"/>
      <protection locked="0"/>
    </xf>
    <xf numFmtId="175" fontId="14" fillId="0" borderId="0">
      <alignment horizontal="center"/>
    </xf>
    <xf numFmtId="0" fontId="20" fillId="9" borderId="0">
      <alignment horizontal="center"/>
    </xf>
    <xf numFmtId="0" fontId="17" fillId="0" borderId="5">
      <alignment horizontal="center"/>
    </xf>
    <xf numFmtId="0" fontId="17" fillId="0" borderId="0">
      <alignment horizontal="center"/>
    </xf>
    <xf numFmtId="0" fontId="20" fillId="9" borderId="5">
      <alignment horizontal="center"/>
    </xf>
    <xf numFmtId="174" fontId="4" fillId="0" borderId="1"/>
    <xf numFmtId="174" fontId="3" fillId="0" borderId="2"/>
    <xf numFmtId="174" fontId="3" fillId="9" borderId="2"/>
    <xf numFmtId="174" fontId="3" fillId="9" borderId="3"/>
    <xf numFmtId="174" fontId="3" fillId="0" borderId="3"/>
    <xf numFmtId="175" fontId="14" fillId="9" borderId="5">
      <alignment horizontal="center"/>
    </xf>
    <xf numFmtId="14" fontId="4" fillId="0" borderId="0">
      <alignment horizontal="right" vertical="top"/>
      <protection locked="0"/>
    </xf>
    <xf numFmtId="0" fontId="23" fillId="0" borderId="0" applyNumberFormat="0" applyFill="0" applyBorder="0" applyAlignment="0" applyProtection="0"/>
    <xf numFmtId="174" fontId="4" fillId="6" borderId="0">
      <alignment horizontal="right" vertical="center"/>
      <protection locked="0"/>
    </xf>
    <xf numFmtId="0" fontId="16" fillId="9" borderId="0">
      <alignment horizontal="left" vertical="top"/>
    </xf>
    <xf numFmtId="168" fontId="15" fillId="9" borderId="0">
      <alignment horizontal="left" vertical="top"/>
    </xf>
    <xf numFmtId="174" fontId="4" fillId="10" borderId="0">
      <alignment horizontal="right"/>
      <protection locked="0"/>
    </xf>
    <xf numFmtId="174" fontId="4" fillId="0" borderId="0">
      <alignment horizontal="right"/>
      <protection locked="0"/>
    </xf>
    <xf numFmtId="0" fontId="4" fillId="0" borderId="0"/>
    <xf numFmtId="0" fontId="17" fillId="0" borderId="0"/>
    <xf numFmtId="174" fontId="4" fillId="10" borderId="0">
      <alignment horizontal="right"/>
      <protection locked="0"/>
    </xf>
    <xf numFmtId="174" fontId="4" fillId="0" borderId="0">
      <alignment horizontal="right"/>
      <protection locked="0"/>
    </xf>
    <xf numFmtId="174" fontId="4" fillId="0" borderId="0">
      <alignment horizontal="left"/>
      <protection locked="0"/>
    </xf>
    <xf numFmtId="173" fontId="4" fillId="0" borderId="0">
      <alignment horizontal="right"/>
      <protection locked="0"/>
    </xf>
    <xf numFmtId="14" fontId="4" fillId="0" borderId="0">
      <alignment horizontal="right" vertical="top"/>
      <protection locked="0"/>
    </xf>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4" fillId="0" borderId="0" applyNumberFormat="0" applyFill="0" applyBorder="0" applyAlignment="0" applyProtection="0"/>
    <xf numFmtId="0" fontId="35" fillId="16" borderId="12" applyNumberFormat="0" applyAlignment="0" applyProtection="0"/>
    <xf numFmtId="0" fontId="36" fillId="17" borderId="13" applyNumberFormat="0" applyAlignment="0" applyProtection="0"/>
    <xf numFmtId="0" fontId="37" fillId="17" borderId="12" applyNumberFormat="0" applyAlignment="0" applyProtection="0"/>
    <xf numFmtId="0" fontId="38" fillId="0" borderId="14" applyNumberFormat="0" applyFill="0" applyAlignment="0" applyProtection="0"/>
    <xf numFmtId="0" fontId="12" fillId="18" borderId="15" applyNumberFormat="0" applyFont="0" applyAlignment="0" applyProtection="0"/>
    <xf numFmtId="0" fontId="39" fillId="0" borderId="16" applyNumberFormat="0" applyFill="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2" fillId="0" borderId="0"/>
    <xf numFmtId="165" fontId="12" fillId="0" borderId="0" applyFill="0" applyBorder="0" applyAlignment="0" applyProtection="0"/>
    <xf numFmtId="164" fontId="12" fillId="0" borderId="0" applyFill="0" applyBorder="0" applyAlignment="0" applyProtection="0"/>
  </cellStyleXfs>
  <cellXfs count="407">
    <xf numFmtId="0" fontId="0" fillId="0" borderId="0" xfId="0"/>
    <xf numFmtId="168" fontId="0" fillId="0" borderId="0" xfId="0" applyNumberFormat="1"/>
    <xf numFmtId="0" fontId="3" fillId="0" borderId="0" xfId="0" applyFont="1" applyAlignment="1">
      <alignment horizontal="center"/>
    </xf>
    <xf numFmtId="168" fontId="4" fillId="0" borderId="0" xfId="0" applyNumberFormat="1" applyFont="1"/>
    <xf numFmtId="0" fontId="13" fillId="0" borderId="0" xfId="0" applyFont="1"/>
    <xf numFmtId="0" fontId="12" fillId="0" borderId="0" xfId="0" applyFont="1" applyAlignment="1">
      <alignment horizontal="center"/>
    </xf>
    <xf numFmtId="0" fontId="10" fillId="0" borderId="0" xfId="0" applyFont="1"/>
    <xf numFmtId="174" fontId="4" fillId="0" borderId="0" xfId="24">
      <alignment horizontal="right"/>
      <protection locked="0"/>
    </xf>
    <xf numFmtId="0" fontId="21" fillId="0" borderId="0" xfId="0" applyFont="1"/>
    <xf numFmtId="0" fontId="10" fillId="0" borderId="0" xfId="0" applyFont="1" applyAlignment="1">
      <alignment readingOrder="1"/>
    </xf>
    <xf numFmtId="0" fontId="22" fillId="0" borderId="0" xfId="0" applyFont="1"/>
    <xf numFmtId="0" fontId="0" fillId="0" borderId="0" xfId="0" applyAlignment="1">
      <alignment vertical="center"/>
    </xf>
    <xf numFmtId="174" fontId="4" fillId="0" borderId="0" xfId="51">
      <alignment horizontal="right"/>
      <protection locked="0"/>
    </xf>
    <xf numFmtId="0" fontId="24" fillId="0" borderId="0" xfId="0" applyFont="1" applyAlignment="1">
      <alignment horizontal="center"/>
    </xf>
    <xf numFmtId="0" fontId="10" fillId="0" borderId="0" xfId="0" applyFont="1" applyAlignment="1">
      <alignment horizontal="center"/>
    </xf>
    <xf numFmtId="0" fontId="25" fillId="0" borderId="0" xfId="0" applyFont="1" applyAlignment="1">
      <alignment vertical="center"/>
    </xf>
    <xf numFmtId="0" fontId="24" fillId="0" borderId="0" xfId="0" applyFont="1"/>
    <xf numFmtId="0" fontId="10" fillId="0" borderId="0" xfId="0" quotePrefix="1" applyFont="1" applyAlignment="1">
      <alignment horizontal="left" wrapText="1"/>
    </xf>
    <xf numFmtId="174" fontId="11" fillId="0" borderId="0" xfId="6" quotePrefix="1" applyFont="1">
      <alignment horizontal="left"/>
      <protection locked="0"/>
    </xf>
    <xf numFmtId="174" fontId="11" fillId="0" borderId="0" xfId="6" applyFont="1">
      <alignment horizontal="left"/>
      <protection locked="0"/>
    </xf>
    <xf numFmtId="174" fontId="10" fillId="0" borderId="0" xfId="6" applyFont="1">
      <alignment horizontal="left"/>
      <protection locked="0"/>
    </xf>
    <xf numFmtId="174" fontId="10" fillId="0" borderId="0" xfId="6" quotePrefix="1" applyFont="1">
      <alignment horizontal="left"/>
      <protection locked="0"/>
    </xf>
    <xf numFmtId="0" fontId="10" fillId="0" borderId="0" xfId="0" quotePrefix="1" applyFont="1" applyAlignment="1">
      <alignment vertical="center" wrapText="1"/>
    </xf>
    <xf numFmtId="0" fontId="25" fillId="0" borderId="0" xfId="0" applyFont="1" applyAlignment="1">
      <alignment wrapText="1"/>
    </xf>
    <xf numFmtId="0" fontId="25" fillId="0" borderId="0" xfId="0" applyFont="1"/>
    <xf numFmtId="0" fontId="24" fillId="0" borderId="0" xfId="0" applyFont="1" applyAlignment="1">
      <alignment horizontal="centerContinuous"/>
    </xf>
    <xf numFmtId="0" fontId="10" fillId="0" borderId="0" xfId="0" applyFont="1" applyAlignment="1">
      <alignment horizontal="centerContinuous"/>
    </xf>
    <xf numFmtId="49" fontId="10" fillId="0" borderId="0" xfId="0" applyNumberFormat="1" applyFont="1"/>
    <xf numFmtId="174" fontId="10" fillId="0" borderId="0" xfId="6" applyFont="1" applyAlignment="1">
      <alignment horizontal="right"/>
      <protection locked="0"/>
    </xf>
    <xf numFmtId="0" fontId="10" fillId="0" borderId="0" xfId="0" applyFont="1" applyAlignment="1">
      <alignment horizontal="left"/>
    </xf>
    <xf numFmtId="174" fontId="10" fillId="0" borderId="0" xfId="6" applyFont="1" applyAlignment="1">
      <alignment horizontal="center"/>
      <protection locked="0"/>
    </xf>
    <xf numFmtId="0" fontId="11" fillId="0" borderId="0" xfId="0" applyFont="1"/>
    <xf numFmtId="0" fontId="24" fillId="0" borderId="0" xfId="0" applyFont="1" applyAlignment="1">
      <alignment horizontal="left"/>
    </xf>
    <xf numFmtId="0" fontId="24" fillId="0" borderId="0" xfId="0" quotePrefix="1" applyFont="1" applyAlignment="1">
      <alignment horizontal="center"/>
    </xf>
    <xf numFmtId="0" fontId="24" fillId="9" borderId="0" xfId="35" quotePrefix="1" applyFont="1">
      <alignment horizontal="center"/>
    </xf>
    <xf numFmtId="0" fontId="24" fillId="0" borderId="0" xfId="37" quotePrefix="1" applyFont="1">
      <alignment horizontal="center"/>
    </xf>
    <xf numFmtId="0" fontId="24" fillId="0" borderId="0" xfId="36" applyFont="1" applyBorder="1">
      <alignment horizontal="center"/>
    </xf>
    <xf numFmtId="0" fontId="24" fillId="0" borderId="7" xfId="37" quotePrefix="1" applyFont="1" applyBorder="1">
      <alignment horizontal="center"/>
    </xf>
    <xf numFmtId="0" fontId="24" fillId="9" borderId="0" xfId="38" applyFont="1" applyBorder="1">
      <alignment horizontal="center"/>
    </xf>
    <xf numFmtId="0" fontId="24" fillId="9" borderId="7" xfId="35" quotePrefix="1" applyFont="1" applyBorder="1">
      <alignment horizontal="center"/>
    </xf>
    <xf numFmtId="0" fontId="25" fillId="0" borderId="0" xfId="0" applyFont="1" applyAlignment="1">
      <alignment vertical="center" wrapText="1"/>
    </xf>
    <xf numFmtId="0" fontId="10" fillId="0" borderId="0" xfId="0" applyFont="1" applyAlignment="1">
      <alignment horizontal="center" vertical="center"/>
    </xf>
    <xf numFmtId="174" fontId="10" fillId="8" borderId="0" xfId="33" applyFont="1" applyFill="1" applyAlignment="1">
      <alignment horizontal="right" vertical="center"/>
      <protection locked="0"/>
    </xf>
    <xf numFmtId="0" fontId="10" fillId="0" borderId="0" xfId="0" applyFont="1" applyAlignment="1">
      <alignment vertical="center"/>
    </xf>
    <xf numFmtId="0" fontId="10" fillId="0" borderId="0" xfId="0" quotePrefix="1" applyFont="1" applyAlignment="1">
      <alignment horizontal="center" vertical="center"/>
    </xf>
    <xf numFmtId="174" fontId="10" fillId="8" borderId="0" xfId="33" applyFont="1" applyFill="1" applyAlignment="1" applyProtection="1">
      <alignment horizontal="right" vertical="center"/>
    </xf>
    <xf numFmtId="168" fontId="10" fillId="0" borderId="0" xfId="0" applyNumberFormat="1" applyFont="1" applyAlignment="1">
      <alignment vertical="center"/>
    </xf>
    <xf numFmtId="0" fontId="10" fillId="0" borderId="0" xfId="0" applyFont="1" applyAlignment="1">
      <alignment vertical="center" wrapText="1"/>
    </xf>
    <xf numFmtId="168" fontId="10" fillId="8" borderId="7" xfId="0" applyNumberFormat="1" applyFont="1" applyFill="1" applyBorder="1" applyAlignment="1">
      <alignment vertical="center"/>
    </xf>
    <xf numFmtId="168" fontId="10" fillId="0" borderId="7" xfId="0" applyNumberFormat="1" applyFont="1" applyBorder="1" applyAlignment="1">
      <alignment vertical="center"/>
    </xf>
    <xf numFmtId="176" fontId="10" fillId="8" borderId="0" xfId="33" applyNumberFormat="1" applyFont="1" applyFill="1" applyAlignment="1" applyProtection="1">
      <alignment horizontal="right" vertical="center"/>
    </xf>
    <xf numFmtId="174" fontId="10" fillId="8" borderId="0" xfId="33" applyFont="1" applyFill="1" applyProtection="1">
      <alignment horizontal="right"/>
    </xf>
    <xf numFmtId="168" fontId="10" fillId="0" borderId="0" xfId="0" applyNumberFormat="1" applyFont="1"/>
    <xf numFmtId="0" fontId="10" fillId="0" borderId="0" xfId="0" quotePrefix="1" applyFont="1" applyAlignment="1">
      <alignment horizontal="left" vertical="center"/>
    </xf>
    <xf numFmtId="0" fontId="10" fillId="0" borderId="0" xfId="0" applyFont="1" applyAlignment="1">
      <alignment horizontal="left" vertical="center" wrapText="1"/>
    </xf>
    <xf numFmtId="168" fontId="10" fillId="8" borderId="0" xfId="0" applyNumberFormat="1" applyFont="1" applyFill="1" applyAlignment="1">
      <alignment vertical="center"/>
    </xf>
    <xf numFmtId="168" fontId="24" fillId="8" borderId="7" xfId="0" applyNumberFormat="1" applyFont="1" applyFill="1" applyBorder="1" applyAlignment="1">
      <alignment vertical="center"/>
    </xf>
    <xf numFmtId="168" fontId="24" fillId="0" borderId="7" xfId="0" applyNumberFormat="1" applyFont="1" applyBorder="1" applyAlignment="1">
      <alignment vertical="center"/>
    </xf>
    <xf numFmtId="0" fontId="11" fillId="0" borderId="0" xfId="0" applyFont="1" applyAlignment="1">
      <alignment vertical="center"/>
    </xf>
    <xf numFmtId="0" fontId="10" fillId="0" borderId="0" xfId="0" quotePrefix="1" applyFont="1" applyAlignment="1">
      <alignment horizontal="left" vertical="center" wrapText="1"/>
    </xf>
    <xf numFmtId="168" fontId="24" fillId="0" borderId="0" xfId="0" applyNumberFormat="1" applyFont="1" applyAlignment="1">
      <alignment vertical="center"/>
    </xf>
    <xf numFmtId="168" fontId="10" fillId="0" borderId="8" xfId="0" applyNumberFormat="1" applyFont="1" applyBorder="1"/>
    <xf numFmtId="0" fontId="10" fillId="8" borderId="0" xfId="0" applyFont="1" applyFill="1" applyAlignment="1">
      <alignment vertical="center"/>
    </xf>
    <xf numFmtId="168" fontId="10" fillId="8" borderId="0" xfId="1" applyNumberFormat="1" applyFont="1" applyFill="1" applyAlignment="1">
      <alignment vertical="center"/>
    </xf>
    <xf numFmtId="174" fontId="10" fillId="9" borderId="7" xfId="10" applyFont="1" applyBorder="1" applyAlignment="1">
      <alignment vertical="center"/>
    </xf>
    <xf numFmtId="168" fontId="10" fillId="8" borderId="8" xfId="0" applyNumberFormat="1" applyFont="1" applyFill="1" applyBorder="1" applyAlignment="1">
      <alignment vertical="center"/>
    </xf>
    <xf numFmtId="168" fontId="10" fillId="0" borderId="8" xfId="0" applyNumberFormat="1" applyFont="1" applyBorder="1" applyAlignment="1">
      <alignment vertical="center"/>
    </xf>
    <xf numFmtId="37" fontId="10" fillId="0" borderId="8" xfId="0" applyNumberFormat="1" applyFont="1" applyBorder="1"/>
    <xf numFmtId="3" fontId="10" fillId="0" borderId="8" xfId="0" applyNumberFormat="1" applyFont="1" applyBorder="1"/>
    <xf numFmtId="0" fontId="24" fillId="0" borderId="0" xfId="4" applyFont="1"/>
    <xf numFmtId="0" fontId="10" fillId="0" borderId="0" xfId="0" quotePrefix="1" applyFont="1" applyAlignment="1">
      <alignment horizontal="center"/>
    </xf>
    <xf numFmtId="168" fontId="24" fillId="0" borderId="0" xfId="0" applyNumberFormat="1" applyFont="1"/>
    <xf numFmtId="0" fontId="24" fillId="0" borderId="0" xfId="4" applyFont="1" applyAlignment="1">
      <alignment wrapText="1"/>
    </xf>
    <xf numFmtId="168" fontId="24" fillId="0" borderId="7" xfId="0" applyNumberFormat="1" applyFont="1" applyBorder="1"/>
    <xf numFmtId="0" fontId="10" fillId="0" borderId="0" xfId="0" applyFont="1" applyAlignment="1">
      <alignment horizontal="left" indent="1"/>
    </xf>
    <xf numFmtId="0" fontId="10" fillId="0" borderId="0" xfId="0" quotePrefix="1" applyFont="1" applyAlignment="1">
      <alignment horizontal="left"/>
    </xf>
    <xf numFmtId="168" fontId="10" fillId="0" borderId="7" xfId="0" applyNumberFormat="1" applyFont="1" applyBorder="1"/>
    <xf numFmtId="37" fontId="10" fillId="0" borderId="0" xfId="0" applyNumberFormat="1" applyFont="1"/>
    <xf numFmtId="0" fontId="24" fillId="0" borderId="0" xfId="0" applyFont="1" applyAlignment="1">
      <alignment vertical="center"/>
    </xf>
    <xf numFmtId="174" fontId="10" fillId="9" borderId="0" xfId="33" applyFont="1" applyAlignment="1">
      <alignment horizontal="right" vertical="center"/>
      <protection locked="0"/>
    </xf>
    <xf numFmtId="0" fontId="10" fillId="0" borderId="0" xfId="0" applyFont="1" applyAlignment="1">
      <alignment wrapText="1"/>
    </xf>
    <xf numFmtId="174" fontId="10" fillId="9" borderId="0" xfId="33" applyFont="1" applyProtection="1">
      <alignment horizontal="right"/>
    </xf>
    <xf numFmtId="174" fontId="10" fillId="9" borderId="0" xfId="33" applyFont="1">
      <alignment horizontal="right"/>
      <protection locked="0"/>
    </xf>
    <xf numFmtId="174" fontId="10" fillId="0" borderId="0" xfId="2" applyFont="1"/>
    <xf numFmtId="174" fontId="10" fillId="9" borderId="7" xfId="10" applyFont="1" applyBorder="1"/>
    <xf numFmtId="168" fontId="10" fillId="8" borderId="0" xfId="0" applyNumberFormat="1" applyFont="1" applyFill="1"/>
    <xf numFmtId="0" fontId="10" fillId="0" borderId="0" xfId="0" applyFont="1" applyAlignment="1">
      <alignment horizontal="left" wrapText="1"/>
    </xf>
    <xf numFmtId="0" fontId="24" fillId="8" borderId="0" xfId="0" applyFont="1" applyFill="1" applyAlignment="1">
      <alignment horizontal="center" vertical="center"/>
    </xf>
    <xf numFmtId="0" fontId="24" fillId="0" borderId="0" xfId="0" applyFont="1" applyAlignment="1">
      <alignment horizontal="center" vertical="center"/>
    </xf>
    <xf numFmtId="174" fontId="10" fillId="8" borderId="0" xfId="0" applyNumberFormat="1" applyFont="1" applyFill="1" applyAlignment="1">
      <alignment vertical="center"/>
    </xf>
    <xf numFmtId="174" fontId="10" fillId="8" borderId="0" xfId="0" applyNumberFormat="1" applyFont="1" applyFill="1"/>
    <xf numFmtId="168" fontId="10" fillId="9" borderId="7" xfId="10" applyNumberFormat="1" applyFont="1" applyBorder="1"/>
    <xf numFmtId="167" fontId="26" fillId="0" borderId="0" xfId="16" applyFont="1"/>
    <xf numFmtId="167" fontId="10" fillId="0" borderId="0" xfId="0" applyNumberFormat="1" applyFont="1"/>
    <xf numFmtId="174" fontId="10" fillId="8" borderId="7" xfId="0" applyNumberFormat="1" applyFont="1" applyFill="1" applyBorder="1" applyAlignment="1">
      <alignment vertical="center"/>
    </xf>
    <xf numFmtId="174" fontId="10" fillId="0" borderId="7" xfId="0" applyNumberFormat="1" applyFont="1" applyBorder="1"/>
    <xf numFmtId="0" fontId="24" fillId="0" borderId="0" xfId="3" applyFont="1"/>
    <xf numFmtId="174" fontId="10" fillId="9" borderId="0" xfId="10" applyFont="1" applyBorder="1"/>
    <xf numFmtId="174" fontId="24" fillId="9" borderId="7" xfId="10" applyFont="1" applyBorder="1"/>
    <xf numFmtId="168" fontId="24" fillId="0" borderId="8" xfId="0" applyNumberFormat="1" applyFont="1" applyBorder="1"/>
    <xf numFmtId="0" fontId="27" fillId="0" borderId="0" xfId="12" applyFont="1">
      <alignment horizontal="left" vertical="center"/>
    </xf>
    <xf numFmtId="49" fontId="24" fillId="0" borderId="0" xfId="0" applyNumberFormat="1" applyFont="1" applyAlignment="1">
      <alignment horizontal="right"/>
    </xf>
    <xf numFmtId="168" fontId="10" fillId="10" borderId="0" xfId="9" applyFont="1" applyFill="1" applyAlignment="1">
      <alignment vertical="top"/>
    </xf>
    <xf numFmtId="168" fontId="24" fillId="10" borderId="0" xfId="9" applyFont="1" applyFill="1" applyAlignment="1">
      <alignment vertical="top"/>
    </xf>
    <xf numFmtId="168" fontId="10" fillId="10" borderId="0" xfId="9" applyFont="1" applyFill="1">
      <alignment horizontal="left" vertical="top"/>
    </xf>
    <xf numFmtId="168" fontId="11" fillId="10" borderId="0" xfId="9" applyFont="1" applyFill="1" applyAlignment="1">
      <alignment horizontal="left" vertical="top" indent="1"/>
    </xf>
    <xf numFmtId="168" fontId="10" fillId="10" borderId="0" xfId="9" applyFont="1" applyFill="1" applyAlignment="1">
      <alignment horizontal="left" vertical="top" indent="1"/>
    </xf>
    <xf numFmtId="0" fontId="24" fillId="10" borderId="0" xfId="8" applyFont="1" applyFill="1">
      <alignment horizontal="left" vertical="top"/>
    </xf>
    <xf numFmtId="0" fontId="27" fillId="0" borderId="0" xfId="11" quotePrefix="1" applyFont="1">
      <alignment horizontal="right" vertical="center"/>
    </xf>
    <xf numFmtId="0" fontId="24" fillId="0" borderId="0" xfId="19" quotePrefix="1" applyFont="1">
      <alignment horizontal="right" vertical="center"/>
    </xf>
    <xf numFmtId="37" fontId="10" fillId="0" borderId="0" xfId="0" applyNumberFormat="1" applyFont="1" applyAlignment="1">
      <alignment horizontal="left" vertical="top"/>
    </xf>
    <xf numFmtId="0" fontId="27" fillId="0" borderId="0" xfId="11" applyFont="1">
      <alignment horizontal="right" vertical="center"/>
    </xf>
    <xf numFmtId="174" fontId="10" fillId="0" borderId="0" xfId="21" applyFont="1" applyFill="1" applyAlignment="1">
      <alignment horizontal="left" vertical="top" wrapText="1" indent="1"/>
      <protection locked="0"/>
    </xf>
    <xf numFmtId="174" fontId="10" fillId="10" borderId="0" xfId="23" applyFont="1">
      <alignment horizontal="right"/>
      <protection locked="0"/>
    </xf>
    <xf numFmtId="174" fontId="10" fillId="0" borderId="0" xfId="24" applyFont="1">
      <alignment horizontal="right"/>
      <protection locked="0"/>
    </xf>
    <xf numFmtId="174" fontId="10" fillId="0" borderId="0" xfId="23" applyFont="1" applyFill="1">
      <alignment horizontal="right"/>
      <protection locked="0"/>
    </xf>
    <xf numFmtId="174" fontId="10" fillId="0" borderId="7" xfId="10" applyFont="1" applyFill="1" applyBorder="1"/>
    <xf numFmtId="174" fontId="10" fillId="9" borderId="0" xfId="33" quotePrefix="1" applyFont="1">
      <alignment horizontal="right"/>
      <protection locked="0"/>
    </xf>
    <xf numFmtId="168" fontId="10" fillId="10" borderId="0" xfId="23" applyNumberFormat="1" applyFont="1">
      <alignment horizontal="right"/>
      <protection locked="0"/>
    </xf>
    <xf numFmtId="0" fontId="10" fillId="0" borderId="7" xfId="0" applyFont="1" applyBorder="1"/>
    <xf numFmtId="49" fontId="10" fillId="0" borderId="0" xfId="0" applyNumberFormat="1" applyFont="1" applyAlignment="1">
      <alignment horizontal="right"/>
    </xf>
    <xf numFmtId="0" fontId="10" fillId="0" borderId="0" xfId="0" quotePrefix="1" applyFont="1"/>
    <xf numFmtId="174" fontId="10" fillId="0" borderId="0" xfId="33" applyFont="1" applyFill="1">
      <alignment horizontal="right"/>
      <protection locked="0"/>
    </xf>
    <xf numFmtId="0" fontId="24" fillId="9" borderId="0" xfId="35" applyFont="1" applyAlignment="1">
      <alignment horizontal="left"/>
    </xf>
    <xf numFmtId="168" fontId="10" fillId="9" borderId="0" xfId="9" applyFont="1">
      <alignment horizontal="left" vertical="top"/>
    </xf>
    <xf numFmtId="0" fontId="24" fillId="9" borderId="0" xfId="8" applyFont="1">
      <alignment horizontal="left" vertical="top"/>
    </xf>
    <xf numFmtId="168" fontId="10" fillId="0" borderId="0" xfId="9" applyFont="1" applyFill="1">
      <alignment horizontal="left" vertical="top"/>
    </xf>
    <xf numFmtId="0" fontId="27" fillId="0" borderId="0" xfId="12" applyFont="1" applyAlignment="1">
      <alignment vertical="center"/>
    </xf>
    <xf numFmtId="0" fontId="10" fillId="0" borderId="0" xfId="0" applyFont="1" applyAlignment="1">
      <alignment horizontal="right"/>
    </xf>
    <xf numFmtId="0" fontId="24" fillId="0" borderId="0" xfId="3" applyFont="1" applyAlignment="1">
      <alignment horizontal="right"/>
    </xf>
    <xf numFmtId="174" fontId="10" fillId="0" borderId="0" xfId="0" applyNumberFormat="1" applyFont="1"/>
    <xf numFmtId="0" fontId="24" fillId="8" borderId="0" xfId="0" applyFont="1" applyFill="1" applyAlignment="1">
      <alignment horizontal="center"/>
    </xf>
    <xf numFmtId="174" fontId="10" fillId="0" borderId="0" xfId="6" applyFont="1" applyAlignment="1">
      <alignment horizontal="left" indent="1"/>
      <protection locked="0"/>
    </xf>
    <xf numFmtId="0" fontId="10" fillId="0" borderId="0" xfId="0" applyFont="1" applyAlignment="1">
      <alignment horizontal="left" indent="2"/>
    </xf>
    <xf numFmtId="0" fontId="24" fillId="0" borderId="0" xfId="19" applyFont="1">
      <alignment horizontal="right" vertical="center"/>
    </xf>
    <xf numFmtId="168" fontId="24" fillId="9" borderId="0" xfId="9" applyFont="1">
      <alignment horizontal="left" vertical="top"/>
    </xf>
    <xf numFmtId="168" fontId="10" fillId="9" borderId="0" xfId="9" quotePrefix="1" applyFont="1">
      <alignment horizontal="left" vertical="top"/>
    </xf>
    <xf numFmtId="168" fontId="10" fillId="9" borderId="0" xfId="9" applyFont="1" applyAlignment="1">
      <alignment horizontal="left" vertical="top" indent="1"/>
    </xf>
    <xf numFmtId="174" fontId="10" fillId="0" borderId="0" xfId="10" applyFont="1" applyFill="1" applyBorder="1"/>
    <xf numFmtId="0" fontId="10" fillId="0" borderId="0" xfId="0" applyFont="1" applyAlignment="1">
      <alignment vertical="top"/>
    </xf>
    <xf numFmtId="174" fontId="10" fillId="10" borderId="0" xfId="50" applyFont="1">
      <alignment horizontal="right"/>
      <protection locked="0"/>
    </xf>
    <xf numFmtId="174" fontId="10" fillId="0" borderId="0" xfId="51" applyFont="1">
      <alignment horizontal="right"/>
      <protection locked="0"/>
    </xf>
    <xf numFmtId="174" fontId="24" fillId="10" borderId="0" xfId="21" applyFont="1">
      <alignment horizontal="left"/>
      <protection locked="0"/>
    </xf>
    <xf numFmtId="174" fontId="10" fillId="10" borderId="0" xfId="21" applyFont="1">
      <alignment horizontal="left"/>
      <protection locked="0"/>
    </xf>
    <xf numFmtId="0" fontId="24" fillId="0" borderId="0" xfId="0" applyFont="1" applyAlignment="1">
      <alignment wrapText="1"/>
    </xf>
    <xf numFmtId="0" fontId="24" fillId="0" borderId="0" xfId="3" applyFont="1" applyAlignment="1">
      <alignment horizontal="center"/>
    </xf>
    <xf numFmtId="49" fontId="10" fillId="0" borderId="0" xfId="0" applyNumberFormat="1" applyFont="1" applyAlignment="1">
      <alignment horizontal="center"/>
    </xf>
    <xf numFmtId="37" fontId="24" fillId="0" borderId="0" xfId="0" applyNumberFormat="1" applyFont="1" applyAlignment="1">
      <alignment horizontal="centerContinuous"/>
    </xf>
    <xf numFmtId="0" fontId="10" fillId="0" borderId="0" xfId="0" applyFont="1" applyAlignment="1">
      <alignment horizontal="center" wrapText="1"/>
    </xf>
    <xf numFmtId="0" fontId="10" fillId="0" borderId="0" xfId="0" quotePrefix="1" applyFont="1" applyAlignment="1">
      <alignment wrapText="1"/>
    </xf>
    <xf numFmtId="174" fontId="10" fillId="9" borderId="0" xfId="33" quotePrefix="1" applyFont="1" applyAlignment="1">
      <alignment horizontal="left"/>
      <protection locked="0"/>
    </xf>
    <xf numFmtId="174" fontId="10" fillId="9" borderId="0" xfId="1" applyFont="1"/>
    <xf numFmtId="174" fontId="10" fillId="9" borderId="0" xfId="33" quotePrefix="1" applyFont="1" applyAlignment="1">
      <alignment horizontal="left" wrapText="1"/>
      <protection locked="0"/>
    </xf>
    <xf numFmtId="0" fontId="24" fillId="8" borderId="0" xfId="3" applyFont="1" applyFill="1"/>
    <xf numFmtId="37" fontId="24" fillId="0" borderId="0" xfId="0" applyNumberFormat="1" applyFont="1" applyAlignment="1">
      <alignment horizontal="center"/>
    </xf>
    <xf numFmtId="0" fontId="24" fillId="0" borderId="7" xfId="3" applyFont="1" applyBorder="1"/>
    <xf numFmtId="0" fontId="10" fillId="0" borderId="0" xfId="0" applyFont="1" applyAlignment="1">
      <alignment horizontal="left" vertical="center"/>
    </xf>
    <xf numFmtId="49" fontId="10" fillId="0" borderId="0" xfId="22" applyNumberFormat="1" applyFont="1" applyAlignment="1">
      <alignment horizontal="center" vertical="center" wrapText="1"/>
      <protection locked="0"/>
    </xf>
    <xf numFmtId="168" fontId="10" fillId="0" borderId="0" xfId="0" applyNumberFormat="1" applyFont="1" applyAlignment="1">
      <alignment horizontal="center" vertical="center" wrapText="1"/>
    </xf>
    <xf numFmtId="171" fontId="10" fillId="0" borderId="0" xfId="22" applyFont="1">
      <alignment horizontal="center" vertical="center"/>
      <protection locked="0"/>
    </xf>
    <xf numFmtId="170" fontId="10" fillId="0" borderId="0" xfId="0" applyNumberFormat="1" applyFont="1" applyAlignment="1">
      <alignment horizontal="center" vertical="center" wrapText="1"/>
    </xf>
    <xf numFmtId="171" fontId="10" fillId="0" borderId="0" xfId="0" applyNumberFormat="1" applyFont="1" applyAlignment="1">
      <alignment horizontal="center" vertical="center" wrapText="1"/>
    </xf>
    <xf numFmtId="174" fontId="10" fillId="9" borderId="0" xfId="33" quotePrefix="1" applyFont="1" applyAlignment="1">
      <alignment horizontal="center"/>
      <protection locked="0"/>
    </xf>
    <xf numFmtId="174" fontId="10" fillId="0" borderId="0" xfId="25" applyFont="1" applyAlignment="1">
      <alignment horizontal="center" vertical="center" wrapText="1"/>
      <protection locked="0"/>
    </xf>
    <xf numFmtId="171" fontId="10" fillId="0" borderId="0" xfId="22" applyFont="1" applyAlignment="1">
      <alignment horizontal="center" vertical="center" wrapText="1"/>
      <protection locked="0"/>
    </xf>
    <xf numFmtId="174" fontId="10" fillId="0" borderId="0" xfId="6" applyFont="1" applyAlignment="1">
      <alignment horizontal="left" wrapText="1"/>
      <protection locked="0"/>
    </xf>
    <xf numFmtId="174" fontId="10" fillId="0" borderId="0" xfId="25" applyFont="1">
      <alignment horizontal="center" vertical="center"/>
      <protection locked="0"/>
    </xf>
    <xf numFmtId="0" fontId="24" fillId="0" borderId="0" xfId="0" applyFont="1" applyAlignment="1">
      <alignment horizontal="left" vertical="center"/>
    </xf>
    <xf numFmtId="0" fontId="24" fillId="0" borderId="0" xfId="4" quotePrefix="1" applyFont="1"/>
    <xf numFmtId="49" fontId="10" fillId="0" borderId="0" xfId="0" applyNumberFormat="1" applyFont="1" applyAlignment="1">
      <alignment horizontal="centerContinuous"/>
    </xf>
    <xf numFmtId="0" fontId="24" fillId="0" borderId="0" xfId="11" quotePrefix="1" applyFont="1">
      <alignment horizontal="right" vertical="center"/>
    </xf>
    <xf numFmtId="0" fontId="24" fillId="0" borderId="0" xfId="12" applyFont="1">
      <alignment horizontal="left" vertical="center"/>
    </xf>
    <xf numFmtId="0" fontId="10" fillId="10" borderId="0" xfId="23" applyNumberFormat="1" applyFont="1">
      <alignment horizontal="right"/>
      <protection locked="0"/>
    </xf>
    <xf numFmtId="0" fontId="24" fillId="8" borderId="0" xfId="35" applyFont="1" applyFill="1" applyAlignment="1">
      <alignment horizontal="left"/>
    </xf>
    <xf numFmtId="168" fontId="10" fillId="0" borderId="0" xfId="9" quotePrefix="1" applyFont="1" applyFill="1">
      <alignment horizontal="left" vertical="top"/>
    </xf>
    <xf numFmtId="168" fontId="10" fillId="8" borderId="0" xfId="9" applyFont="1" applyFill="1">
      <alignment horizontal="left" vertical="top"/>
    </xf>
    <xf numFmtId="0" fontId="24" fillId="8" borderId="0" xfId="8" applyFont="1" applyFill="1">
      <alignment horizontal="left" vertical="top"/>
    </xf>
    <xf numFmtId="0" fontId="10" fillId="8" borderId="0" xfId="0" applyFont="1" applyFill="1" applyAlignment="1">
      <alignment vertical="top"/>
    </xf>
    <xf numFmtId="168" fontId="10" fillId="8" borderId="0" xfId="9" applyFont="1" applyFill="1" applyAlignment="1">
      <alignment vertical="top" wrapText="1"/>
    </xf>
    <xf numFmtId="168" fontId="10" fillId="8" borderId="0" xfId="9" applyFont="1" applyFill="1" applyAlignment="1">
      <alignment vertical="top"/>
    </xf>
    <xf numFmtId="0" fontId="24" fillId="0" borderId="0" xfId="11" quotePrefix="1" applyFont="1" applyAlignment="1">
      <alignment horizontal="center" vertical="center"/>
    </xf>
    <xf numFmtId="174" fontId="10" fillId="0" borderId="0" xfId="33" quotePrefix="1" applyFont="1" applyFill="1" applyAlignment="1">
      <alignment horizontal="left"/>
      <protection locked="0"/>
    </xf>
    <xf numFmtId="174" fontId="10" fillId="0" borderId="0" xfId="33" quotePrefix="1" applyFont="1" applyFill="1" applyAlignment="1">
      <alignment horizontal="left" wrapText="1"/>
      <protection locked="0"/>
    </xf>
    <xf numFmtId="169" fontId="28" fillId="0" borderId="7" xfId="0" applyNumberFormat="1" applyFont="1" applyBorder="1"/>
    <xf numFmtId="174" fontId="10" fillId="0" borderId="0" xfId="33" applyFont="1" applyFill="1" applyProtection="1">
      <alignment horizontal="right"/>
    </xf>
    <xf numFmtId="174" fontId="10" fillId="10" borderId="0" xfId="50" applyFont="1" applyProtection="1">
      <alignment horizontal="right"/>
    </xf>
    <xf numFmtId="174" fontId="10" fillId="0" borderId="0" xfId="51" applyFont="1" applyProtection="1">
      <alignment horizontal="right"/>
    </xf>
    <xf numFmtId="174" fontId="10" fillId="9" borderId="7" xfId="33" applyFont="1" applyBorder="1">
      <alignment horizontal="right"/>
      <protection locked="0"/>
    </xf>
    <xf numFmtId="174" fontId="10" fillId="0" borderId="7" xfId="33" applyFont="1" applyFill="1" applyBorder="1">
      <alignment horizontal="right"/>
      <protection locked="0"/>
    </xf>
    <xf numFmtId="0" fontId="24" fillId="0" borderId="0" xfId="35" applyFont="1" applyFill="1" applyAlignment="1">
      <alignment horizontal="left"/>
    </xf>
    <xf numFmtId="0" fontId="10" fillId="8" borderId="0" xfId="8" applyFont="1" applyFill="1">
      <alignment horizontal="left" vertical="top"/>
    </xf>
    <xf numFmtId="0" fontId="24" fillId="0" borderId="0" xfId="8" applyFont="1" applyFill="1">
      <alignment horizontal="left" vertical="top"/>
    </xf>
    <xf numFmtId="0" fontId="10" fillId="0" borderId="0" xfId="8" applyFont="1" applyFill="1">
      <alignment horizontal="left" vertical="top"/>
    </xf>
    <xf numFmtId="0" fontId="10" fillId="8" borderId="0" xfId="8" applyFont="1" applyFill="1" applyAlignment="1">
      <alignment vertical="top"/>
    </xf>
    <xf numFmtId="0" fontId="10" fillId="8" borderId="0" xfId="8" applyFont="1" applyFill="1" applyAlignment="1">
      <alignment vertical="top" wrapText="1"/>
    </xf>
    <xf numFmtId="0" fontId="24" fillId="0" borderId="0" xfId="3" applyFont="1" applyAlignment="1">
      <alignment wrapText="1"/>
    </xf>
    <xf numFmtId="0" fontId="24" fillId="8" borderId="0" xfId="8" applyFont="1" applyFill="1" applyAlignment="1">
      <alignment horizontal="left"/>
    </xf>
    <xf numFmtId="0" fontId="10" fillId="8" borderId="0" xfId="8" quotePrefix="1" applyFont="1" applyFill="1">
      <alignment horizontal="left" vertical="top"/>
    </xf>
    <xf numFmtId="174" fontId="10" fillId="0" borderId="0" xfId="55" applyFont="1">
      <alignment horizontal="right"/>
      <protection locked="0"/>
    </xf>
    <xf numFmtId="168" fontId="10" fillId="9" borderId="0" xfId="9" applyFont="1" applyAlignment="1">
      <alignment vertical="top"/>
    </xf>
    <xf numFmtId="168" fontId="24" fillId="9" borderId="0" xfId="9" applyFont="1" applyAlignment="1">
      <alignment vertical="top"/>
    </xf>
    <xf numFmtId="0" fontId="24" fillId="8" borderId="0" xfId="36" applyFont="1" applyFill="1" applyBorder="1">
      <alignment horizontal="center"/>
    </xf>
    <xf numFmtId="174" fontId="10" fillId="0" borderId="0" xfId="39" applyFont="1" applyBorder="1"/>
    <xf numFmtId="0" fontId="24" fillId="0" borderId="0" xfId="12" applyFont="1" applyAlignment="1">
      <alignment horizontal="left" vertical="center" wrapText="1"/>
    </xf>
    <xf numFmtId="0" fontId="29" fillId="0" borderId="0" xfId="0" applyFont="1"/>
    <xf numFmtId="49" fontId="24" fillId="0" borderId="0" xfId="0" applyNumberFormat="1" applyFont="1" applyAlignment="1">
      <alignment horizontal="right" wrapText="1"/>
    </xf>
    <xf numFmtId="174" fontId="10" fillId="0" borderId="0" xfId="24" applyFont="1" applyProtection="1">
      <alignment horizontal="right"/>
    </xf>
    <xf numFmtId="0" fontId="11" fillId="0" borderId="0" xfId="3" applyFont="1"/>
    <xf numFmtId="0" fontId="10" fillId="0" borderId="0" xfId="3" applyFont="1"/>
    <xf numFmtId="174" fontId="10" fillId="0" borderId="0" xfId="6" applyFont="1" applyAlignment="1">
      <alignment horizontal="left" indent="2"/>
      <protection locked="0"/>
    </xf>
    <xf numFmtId="174" fontId="10" fillId="9" borderId="7" xfId="33" applyFont="1" applyBorder="1" applyProtection="1">
      <alignment horizontal="right"/>
    </xf>
    <xf numFmtId="174" fontId="10" fillId="0" borderId="7" xfId="55" applyFont="1" applyBorder="1" applyProtection="1">
      <alignment horizontal="right"/>
    </xf>
    <xf numFmtId="37" fontId="10" fillId="0" borderId="0" xfId="0" applyNumberFormat="1" applyFont="1" applyAlignment="1">
      <alignment horizontal="centerContinuous"/>
    </xf>
    <xf numFmtId="10" fontId="10" fillId="0" borderId="0" xfId="28" applyFont="1" applyAlignment="1">
      <alignment horizontal="right" vertical="center"/>
      <protection locked="0"/>
    </xf>
    <xf numFmtId="37" fontId="10" fillId="0" borderId="0" xfId="0" applyNumberFormat="1" applyFont="1" applyAlignment="1">
      <alignment horizontal="center"/>
    </xf>
    <xf numFmtId="174" fontId="10" fillId="0" borderId="0" xfId="6" applyFont="1" applyAlignment="1">
      <alignment wrapText="1"/>
      <protection locked="0"/>
    </xf>
    <xf numFmtId="0" fontId="30" fillId="0" borderId="0" xfId="0" applyFont="1"/>
    <xf numFmtId="0" fontId="24" fillId="0" borderId="7" xfId="0" applyFont="1" applyBorder="1"/>
    <xf numFmtId="168" fontId="10" fillId="9" borderId="0" xfId="33" applyNumberFormat="1" applyFont="1">
      <alignment horizontal="right"/>
      <protection locked="0"/>
    </xf>
    <xf numFmtId="174" fontId="10" fillId="10" borderId="0" xfId="23" applyFont="1" applyProtection="1">
      <alignment horizontal="right"/>
    </xf>
    <xf numFmtId="174" fontId="10" fillId="0" borderId="7" xfId="2" applyFont="1" applyBorder="1"/>
    <xf numFmtId="174" fontId="10" fillId="10" borderId="7" xfId="23" applyFont="1" applyBorder="1">
      <alignment horizontal="right"/>
      <protection locked="0"/>
    </xf>
    <xf numFmtId="168" fontId="10" fillId="9" borderId="0" xfId="10" applyNumberFormat="1" applyFont="1" applyBorder="1"/>
    <xf numFmtId="174" fontId="10" fillId="0" borderId="0" xfId="6" applyFont="1" applyProtection="1">
      <alignment horizontal="left"/>
    </xf>
    <xf numFmtId="176" fontId="10" fillId="10" borderId="7" xfId="23" applyNumberFormat="1" applyFont="1" applyBorder="1">
      <alignment horizontal="right"/>
      <protection locked="0"/>
    </xf>
    <xf numFmtId="176" fontId="10" fillId="10" borderId="0" xfId="23" applyNumberFormat="1" applyFont="1">
      <alignment horizontal="right"/>
      <protection locked="0"/>
    </xf>
    <xf numFmtId="174" fontId="10" fillId="0" borderId="0" xfId="6" quotePrefix="1" applyFont="1" applyAlignment="1">
      <protection locked="0"/>
    </xf>
    <xf numFmtId="38" fontId="10" fillId="0" borderId="0" xfId="0" applyNumberFormat="1" applyFont="1"/>
    <xf numFmtId="0" fontId="10" fillId="0" borderId="0" xfId="0" applyFont="1" applyAlignment="1">
      <alignment horizontal="left" wrapText="1" indent="1"/>
    </xf>
    <xf numFmtId="174" fontId="10" fillId="0" borderId="0" xfId="24" quotePrefix="1" applyFont="1" applyProtection="1">
      <alignment horizontal="right"/>
    </xf>
    <xf numFmtId="0" fontId="10" fillId="0" borderId="0" xfId="0" quotePrefix="1" applyFont="1" applyAlignment="1">
      <alignment horizontal="left" indent="2"/>
    </xf>
    <xf numFmtId="174" fontId="10" fillId="0" borderId="0" xfId="50" applyFont="1" applyFill="1">
      <alignment horizontal="right"/>
      <protection locked="0"/>
    </xf>
    <xf numFmtId="174" fontId="10" fillId="0" borderId="0" xfId="24" applyFont="1" applyAlignment="1">
      <alignment horizontal="right" wrapText="1"/>
      <protection locked="0"/>
    </xf>
    <xf numFmtId="174" fontId="10" fillId="0" borderId="7" xfId="55" applyFont="1" applyBorder="1">
      <alignment horizontal="right"/>
      <protection locked="0"/>
    </xf>
    <xf numFmtId="0" fontId="24" fillId="8" borderId="0" xfId="0" applyFont="1" applyFill="1"/>
    <xf numFmtId="174" fontId="10" fillId="8" borderId="0" xfId="23" applyFont="1" applyFill="1">
      <alignment horizontal="right"/>
      <protection locked="0"/>
    </xf>
    <xf numFmtId="0" fontId="24" fillId="0" borderId="0" xfId="3" applyFont="1" applyAlignment="1">
      <alignment horizontal="centerContinuous" wrapText="1"/>
    </xf>
    <xf numFmtId="0" fontId="24" fillId="8" borderId="0" xfId="3" applyFont="1" applyFill="1" applyAlignment="1">
      <alignment horizontal="centerContinuous" wrapText="1"/>
    </xf>
    <xf numFmtId="174" fontId="10" fillId="8" borderId="0" xfId="23" applyFont="1" applyFill="1" applyAlignment="1">
      <alignment horizontal="centerContinuous"/>
      <protection locked="0"/>
    </xf>
    <xf numFmtId="174" fontId="10" fillId="0" borderId="0" xfId="23" applyFont="1" applyFill="1" applyAlignment="1">
      <alignment horizontal="centerContinuous"/>
      <protection locked="0"/>
    </xf>
    <xf numFmtId="174" fontId="10" fillId="0" borderId="0" xfId="56" applyFont="1" applyAlignment="1">
      <alignment horizontal="center"/>
      <protection locked="0"/>
    </xf>
    <xf numFmtId="174" fontId="10" fillId="0" borderId="0" xfId="50" applyFont="1" applyFill="1" applyAlignment="1">
      <alignment horizontal="right" wrapText="1"/>
      <protection locked="0"/>
    </xf>
    <xf numFmtId="174" fontId="10" fillId="0" borderId="0" xfId="6" applyFont="1" applyAlignment="1">
      <alignment horizontal="left" readingOrder="1"/>
      <protection locked="0"/>
    </xf>
    <xf numFmtId="174" fontId="10" fillId="0" borderId="0" xfId="56" applyFont="1" applyProtection="1">
      <alignment horizontal="left"/>
    </xf>
    <xf numFmtId="174" fontId="10" fillId="0" borderId="0" xfId="6" applyFont="1" applyAlignment="1">
      <alignment horizontal="center" wrapText="1" readingOrder="1"/>
      <protection locked="0"/>
    </xf>
    <xf numFmtId="10" fontId="10" fillId="0" borderId="0" xfId="28" applyFont="1">
      <alignment horizontal="center" vertical="center"/>
      <protection locked="0"/>
    </xf>
    <xf numFmtId="14" fontId="10" fillId="0" borderId="0" xfId="45" applyFont="1" applyAlignment="1">
      <alignment horizontal="center" vertical="top"/>
      <protection locked="0"/>
    </xf>
    <xf numFmtId="174" fontId="10" fillId="0" borderId="0" xfId="0" applyNumberFormat="1" applyFont="1" applyAlignment="1">
      <alignment horizontal="center" wrapText="1"/>
    </xf>
    <xf numFmtId="174" fontId="10" fillId="0" borderId="0" xfId="0" applyNumberFormat="1" applyFont="1" applyAlignment="1">
      <alignment wrapText="1"/>
    </xf>
    <xf numFmtId="174" fontId="10" fillId="0" borderId="0" xfId="6" applyFont="1" applyAlignment="1">
      <alignment horizontal="center" readingOrder="1"/>
      <protection locked="0"/>
    </xf>
    <xf numFmtId="14" fontId="10" fillId="0" borderId="0" xfId="28" applyNumberFormat="1" applyFont="1">
      <alignment horizontal="center" vertical="center"/>
      <protection locked="0"/>
    </xf>
    <xf numFmtId="174" fontId="10" fillId="0" borderId="0" xfId="6" applyFont="1" applyAlignment="1">
      <alignment horizontal="right" wrapText="1" readingOrder="1"/>
      <protection locked="0"/>
    </xf>
    <xf numFmtId="0" fontId="24" fillId="0" borderId="7" xfId="0" applyFont="1" applyBorder="1" applyAlignment="1">
      <alignment horizontal="center"/>
    </xf>
    <xf numFmtId="10" fontId="24" fillId="0" borderId="0" xfId="31" applyNumberFormat="1" applyFont="1" applyFill="1" applyBorder="1" applyAlignment="1">
      <alignment horizontal="center"/>
    </xf>
    <xf numFmtId="10" fontId="10" fillId="0" borderId="0" xfId="31" applyNumberFormat="1" applyFont="1" applyFill="1" applyBorder="1" applyAlignment="1">
      <alignment horizontal="center"/>
    </xf>
    <xf numFmtId="49" fontId="10" fillId="0" borderId="0" xfId="0" applyNumberFormat="1" applyFont="1" applyAlignment="1">
      <alignment horizontal="left"/>
    </xf>
    <xf numFmtId="174" fontId="10" fillId="0" borderId="0" xfId="6" quotePrefix="1" applyFont="1" applyAlignment="1" applyProtection="1"/>
    <xf numFmtId="174" fontId="4" fillId="0" borderId="0" xfId="6">
      <alignment horizontal="left"/>
      <protection locked="0"/>
    </xf>
    <xf numFmtId="0" fontId="4" fillId="0" borderId="0" xfId="46" applyFont="1"/>
    <xf numFmtId="169" fontId="28" fillId="0" borderId="0" xfId="0" applyNumberFormat="1" applyFont="1"/>
    <xf numFmtId="174" fontId="4" fillId="0" borderId="0" xfId="56">
      <alignment horizontal="left"/>
      <protection locked="0"/>
    </xf>
    <xf numFmtId="0" fontId="10" fillId="0" borderId="0" xfId="25" applyNumberFormat="1" applyFont="1">
      <alignment horizontal="center" vertical="center"/>
      <protection locked="0"/>
    </xf>
    <xf numFmtId="174" fontId="4" fillId="10" borderId="0" xfId="23">
      <alignment horizontal="right"/>
      <protection locked="0"/>
    </xf>
    <xf numFmtId="174" fontId="4" fillId="10" borderId="0" xfId="50">
      <alignment horizontal="right"/>
      <protection locked="0"/>
    </xf>
    <xf numFmtId="171" fontId="4" fillId="0" borderId="0" xfId="22">
      <alignment horizontal="center" vertical="center"/>
      <protection locked="0"/>
    </xf>
    <xf numFmtId="174" fontId="4" fillId="0" borderId="0" xfId="6" applyProtection="1">
      <alignment horizontal="left"/>
    </xf>
    <xf numFmtId="174" fontId="4" fillId="0" borderId="0" xfId="56" applyAlignment="1">
      <alignment horizontal="left" vertical="top" wrapText="1"/>
      <protection locked="0"/>
    </xf>
    <xf numFmtId="174" fontId="40" fillId="0" borderId="0" xfId="56" applyFont="1">
      <alignment horizontal="left"/>
      <protection locked="0"/>
    </xf>
    <xf numFmtId="14" fontId="10" fillId="0" borderId="0" xfId="6" applyNumberFormat="1" applyFont="1" applyAlignment="1">
      <alignment horizontal="center" wrapText="1" readingOrder="1"/>
      <protection locked="0"/>
    </xf>
    <xf numFmtId="0" fontId="21" fillId="0" borderId="0" xfId="0" applyFont="1" applyAlignment="1">
      <alignment wrapText="1"/>
    </xf>
    <xf numFmtId="0" fontId="25" fillId="0" borderId="0" xfId="0" quotePrefix="1" applyFont="1" applyAlignment="1">
      <alignment horizontal="left" wrapText="1"/>
    </xf>
    <xf numFmtId="0" fontId="25" fillId="0" borderId="0" xfId="0" applyFont="1" applyAlignment="1">
      <alignment horizontal="left" wrapText="1"/>
    </xf>
    <xf numFmtId="168" fontId="25" fillId="0" borderId="0" xfId="0" applyNumberFormat="1" applyFont="1" applyAlignment="1">
      <alignment wrapText="1"/>
    </xf>
    <xf numFmtId="174" fontId="10" fillId="0" borderId="0" xfId="6" applyFont="1" applyAlignment="1">
      <protection locked="0"/>
    </xf>
    <xf numFmtId="174" fontId="4" fillId="0" borderId="0" xfId="6" applyAlignment="1" applyProtection="1">
      <alignment horizontal="left" indent="1"/>
    </xf>
    <xf numFmtId="168" fontId="11" fillId="10" borderId="0" xfId="9" applyFont="1" applyFill="1">
      <alignment horizontal="left" vertical="top"/>
    </xf>
    <xf numFmtId="174" fontId="4" fillId="0" borderId="0" xfId="6" applyAlignment="1">
      <alignment horizontal="left" wrapText="1"/>
      <protection locked="0"/>
    </xf>
    <xf numFmtId="172" fontId="10" fillId="0" borderId="0" xfId="0" applyNumberFormat="1" applyFont="1" applyAlignment="1">
      <alignment horizontal="center" vertical="center" wrapText="1"/>
    </xf>
    <xf numFmtId="0" fontId="25" fillId="0" borderId="0" xfId="0" quotePrefix="1" applyFont="1" applyAlignment="1">
      <alignment horizontal="left"/>
    </xf>
    <xf numFmtId="174" fontId="0" fillId="0" borderId="0" xfId="0" applyNumberFormat="1"/>
    <xf numFmtId="0" fontId="25" fillId="35" borderId="0" xfId="0" applyFont="1" applyFill="1"/>
    <xf numFmtId="174" fontId="4" fillId="0" borderId="0" xfId="33" applyFill="1">
      <alignment horizontal="right"/>
      <protection locked="0"/>
    </xf>
    <xf numFmtId="0" fontId="42" fillId="0" borderId="0" xfId="0" applyFont="1" applyAlignment="1">
      <alignment wrapText="1"/>
    </xf>
    <xf numFmtId="0" fontId="20" fillId="0" borderId="0" xfId="0" applyFont="1" applyAlignment="1">
      <alignment horizontal="left"/>
    </xf>
    <xf numFmtId="0" fontId="43" fillId="0" borderId="0" xfId="0" applyFont="1"/>
    <xf numFmtId="0" fontId="20" fillId="0" borderId="0" xfId="0" applyFont="1" applyAlignment="1">
      <alignment horizontal="center"/>
    </xf>
    <xf numFmtId="0" fontId="20" fillId="0" borderId="0" xfId="0" quotePrefix="1" applyFont="1" applyAlignment="1">
      <alignment horizontal="center"/>
    </xf>
    <xf numFmtId="0" fontId="20" fillId="9" borderId="0" xfId="35" quotePrefix="1">
      <alignment horizontal="center"/>
    </xf>
    <xf numFmtId="0" fontId="20" fillId="0" borderId="0" xfId="37" quotePrefix="1" applyFont="1">
      <alignment horizontal="center"/>
    </xf>
    <xf numFmtId="0" fontId="20" fillId="0" borderId="0" xfId="36" applyFont="1" applyBorder="1">
      <alignment horizontal="center"/>
    </xf>
    <xf numFmtId="0" fontId="20" fillId="9" borderId="0" xfId="38" applyBorder="1">
      <alignment horizontal="center"/>
    </xf>
    <xf numFmtId="0" fontId="20" fillId="0" borderId="7" xfId="37" quotePrefix="1" applyFont="1" applyBorder="1">
      <alignment horizontal="center"/>
    </xf>
    <xf numFmtId="0" fontId="20" fillId="9" borderId="7" xfId="35" quotePrefix="1" applyBorder="1">
      <alignment horizontal="center"/>
    </xf>
    <xf numFmtId="0" fontId="20" fillId="0" borderId="0" xfId="0" quotePrefix="1" applyFont="1" applyAlignment="1">
      <alignment horizontal="left"/>
    </xf>
    <xf numFmtId="0" fontId="20" fillId="0" borderId="0" xfId="0" applyFont="1" applyAlignment="1">
      <alignment horizontal="centerContinuous"/>
    </xf>
    <xf numFmtId="0" fontId="43" fillId="0" borderId="0" xfId="0" applyFont="1" applyAlignment="1">
      <alignment horizontal="centerContinuous"/>
    </xf>
    <xf numFmtId="168" fontId="43" fillId="0" borderId="0" xfId="0" applyNumberFormat="1" applyFont="1"/>
    <xf numFmtId="0" fontId="20" fillId="0" borderId="0" xfId="4" applyFont="1"/>
    <xf numFmtId="0" fontId="44" fillId="0" borderId="0" xfId="0" applyFont="1"/>
    <xf numFmtId="0" fontId="45" fillId="0" borderId="0" xfId="12">
      <alignment horizontal="left" vertical="center"/>
    </xf>
    <xf numFmtId="49" fontId="45" fillId="0" borderId="0" xfId="11" quotePrefix="1" applyNumberFormat="1" applyFont="1" applyAlignment="1">
      <alignment horizontal="center" vertical="center"/>
    </xf>
    <xf numFmtId="0" fontId="45" fillId="0" borderId="0" xfId="11" quotePrefix="1" applyFont="1">
      <alignment horizontal="right" vertical="center"/>
    </xf>
    <xf numFmtId="0" fontId="45" fillId="0" borderId="0" xfId="12" applyAlignment="1">
      <alignment vertical="center"/>
    </xf>
    <xf numFmtId="49" fontId="43" fillId="0" borderId="0" xfId="0" applyNumberFormat="1" applyFont="1" applyAlignment="1">
      <alignment horizontal="right"/>
    </xf>
    <xf numFmtId="49" fontId="20" fillId="0" borderId="0" xfId="0" applyNumberFormat="1" applyFont="1" applyAlignment="1">
      <alignment horizontal="right"/>
    </xf>
    <xf numFmtId="0" fontId="20" fillId="0" borderId="0" xfId="0" applyFont="1"/>
    <xf numFmtId="0" fontId="20" fillId="0" borderId="0" xfId="36" applyFont="1" applyBorder="1" applyAlignment="1">
      <alignment horizontal="center" wrapText="1"/>
    </xf>
    <xf numFmtId="0" fontId="43" fillId="0" borderId="7" xfId="0" applyFont="1" applyBorder="1"/>
    <xf numFmtId="0" fontId="20" fillId="0" borderId="7" xfId="37" applyFont="1" applyBorder="1">
      <alignment horizontal="center"/>
    </xf>
    <xf numFmtId="0" fontId="20" fillId="0" borderId="0" xfId="3" applyFont="1" applyAlignment="1">
      <alignment horizontal="center"/>
    </xf>
    <xf numFmtId="0" fontId="20" fillId="0" borderId="0" xfId="3" applyFont="1"/>
    <xf numFmtId="0" fontId="46" fillId="0" borderId="0" xfId="0" applyFont="1"/>
    <xf numFmtId="0" fontId="20" fillId="0" borderId="0" xfId="19" applyFont="1">
      <alignment horizontal="right" vertical="center"/>
    </xf>
    <xf numFmtId="49" fontId="20" fillId="0" borderId="0" xfId="0" applyNumberFormat="1" applyFont="1" applyAlignment="1">
      <alignment horizontal="right" wrapText="1"/>
    </xf>
    <xf numFmtId="0" fontId="20" fillId="0" borderId="0" xfId="0" applyFont="1" applyAlignment="1">
      <alignment wrapText="1"/>
    </xf>
    <xf numFmtId="0" fontId="20" fillId="0" borderId="0" xfId="19" quotePrefix="1" applyFont="1">
      <alignment horizontal="right" vertical="center"/>
    </xf>
    <xf numFmtId="174" fontId="43" fillId="9" borderId="0" xfId="33" applyFont="1">
      <alignment horizontal="right"/>
      <protection locked="0"/>
    </xf>
    <xf numFmtId="0" fontId="20" fillId="0" borderId="0" xfId="3" applyFont="1" applyAlignment="1">
      <alignment horizontal="centerContinuous"/>
    </xf>
    <xf numFmtId="37" fontId="43" fillId="0" borderId="0" xfId="0" applyNumberFormat="1" applyFont="1" applyAlignment="1">
      <alignment horizontal="centerContinuous"/>
    </xf>
    <xf numFmtId="0" fontId="20" fillId="0" borderId="7" xfId="3" applyFont="1" applyBorder="1"/>
    <xf numFmtId="37" fontId="43" fillId="0" borderId="7" xfId="0" applyNumberFormat="1" applyFont="1" applyBorder="1"/>
    <xf numFmtId="37" fontId="43" fillId="0" borderId="0" xfId="0" applyNumberFormat="1" applyFont="1"/>
    <xf numFmtId="0" fontId="20" fillId="0" borderId="1" xfId="36" applyFont="1" applyBorder="1">
      <alignment horizontal="center"/>
    </xf>
    <xf numFmtId="49" fontId="20" fillId="0" borderId="0" xfId="0" applyNumberFormat="1" applyFont="1" applyAlignment="1">
      <alignment horizontal="centerContinuous"/>
    </xf>
    <xf numFmtId="0" fontId="45" fillId="0" borderId="0" xfId="11" applyFont="1">
      <alignment horizontal="right" vertical="center"/>
    </xf>
    <xf numFmtId="0" fontId="47" fillId="0" borderId="0" xfId="0" applyFont="1"/>
    <xf numFmtId="0" fontId="43" fillId="0" borderId="0" xfId="0" applyFont="1" applyAlignment="1">
      <alignment vertical="top"/>
    </xf>
    <xf numFmtId="168" fontId="20" fillId="9" borderId="0" xfId="35" quotePrefix="1" applyNumberFormat="1">
      <alignment horizontal="center"/>
    </xf>
    <xf numFmtId="168" fontId="20" fillId="9" borderId="0" xfId="38" applyNumberFormat="1" applyBorder="1">
      <alignment horizontal="center"/>
    </xf>
    <xf numFmtId="168" fontId="20" fillId="9" borderId="7" xfId="35" quotePrefix="1" applyNumberFormat="1" applyBorder="1">
      <alignment horizontal="center"/>
    </xf>
    <xf numFmtId="0" fontId="20" fillId="0" borderId="0" xfId="4" applyFont="1" applyAlignment="1">
      <alignment wrapText="1"/>
    </xf>
    <xf numFmtId="174" fontId="43" fillId="0" borderId="0" xfId="23" applyFont="1" applyFill="1">
      <alignment horizontal="right"/>
      <protection locked="0"/>
    </xf>
    <xf numFmtId="0" fontId="20" fillId="0" borderId="0" xfId="36" applyFont="1" applyBorder="1" applyAlignment="1">
      <alignment horizontal="left"/>
    </xf>
    <xf numFmtId="0" fontId="20" fillId="0" borderId="7" xfId="36" applyFont="1" applyBorder="1" applyAlignment="1">
      <alignment horizontal="center" wrapText="1"/>
    </xf>
    <xf numFmtId="0" fontId="20" fillId="9" borderId="7" xfId="38" applyBorder="1" applyAlignment="1">
      <alignment horizontal="center" wrapText="1"/>
    </xf>
    <xf numFmtId="0" fontId="20" fillId="0" borderId="7" xfId="19" applyFont="1" applyBorder="1">
      <alignment horizontal="right" vertical="center"/>
    </xf>
    <xf numFmtId="0" fontId="43" fillId="0" borderId="7" xfId="37" quotePrefix="1" applyFont="1" applyBorder="1">
      <alignment horizontal="center"/>
    </xf>
    <xf numFmtId="0" fontId="43" fillId="9" borderId="7" xfId="35" quotePrefix="1" applyFont="1" applyBorder="1">
      <alignment horizontal="center"/>
    </xf>
    <xf numFmtId="0" fontId="43" fillId="0" borderId="7" xfId="0" applyFont="1" applyBorder="1" applyAlignment="1">
      <alignment wrapText="1"/>
    </xf>
    <xf numFmtId="0" fontId="43" fillId="0" borderId="0" xfId="0" applyFont="1" applyAlignment="1">
      <alignment wrapText="1"/>
    </xf>
    <xf numFmtId="0" fontId="20" fillId="0" borderId="0" xfId="36" applyFont="1" applyBorder="1" applyAlignment="1">
      <alignment horizontal="left" wrapText="1"/>
    </xf>
    <xf numFmtId="0" fontId="20" fillId="9" borderId="0" xfId="38" applyBorder="1" applyAlignment="1">
      <alignment horizontal="center" wrapText="1"/>
    </xf>
    <xf numFmtId="0" fontId="20" fillId="9" borderId="0" xfId="38" applyBorder="1" applyAlignment="1">
      <alignment horizontal="center" vertical="center"/>
    </xf>
    <xf numFmtId="0" fontId="20" fillId="0" borderId="0" xfId="36" applyFont="1" applyBorder="1" applyAlignment="1">
      <alignment horizontal="center" vertical="center"/>
    </xf>
    <xf numFmtId="175" fontId="20" fillId="9" borderId="0" xfId="44" applyFont="1" applyBorder="1">
      <alignment horizontal="center"/>
    </xf>
    <xf numFmtId="175" fontId="20" fillId="0" borderId="7" xfId="34" quotePrefix="1" applyFont="1" applyBorder="1">
      <alignment horizontal="center"/>
    </xf>
    <xf numFmtId="0" fontId="20" fillId="9" borderId="7" xfId="35" applyBorder="1">
      <alignment horizontal="center"/>
    </xf>
    <xf numFmtId="0" fontId="20" fillId="0" borderId="0" xfId="0" applyFont="1" applyAlignment="1">
      <alignment horizontal="left" wrapText="1"/>
    </xf>
    <xf numFmtId="0" fontId="20" fillId="0" borderId="0" xfId="3" applyFont="1" applyAlignment="1">
      <alignment wrapText="1"/>
    </xf>
    <xf numFmtId="0" fontId="20" fillId="0" borderId="7" xfId="0" applyFont="1" applyBorder="1"/>
    <xf numFmtId="0" fontId="20" fillId="0" borderId="0" xfId="4" quotePrefix="1" applyFont="1"/>
    <xf numFmtId="0" fontId="20" fillId="9" borderId="0" xfId="35" quotePrefix="1" applyAlignment="1">
      <alignment horizontal="center" wrapText="1"/>
    </xf>
    <xf numFmtId="0" fontId="20" fillId="0" borderId="0" xfId="11" quotePrefix="1" applyFont="1">
      <alignment horizontal="right" vertical="center"/>
    </xf>
    <xf numFmtId="0" fontId="20" fillId="0" borderId="0" xfId="3" applyFont="1" applyAlignment="1">
      <alignment horizontal="right"/>
    </xf>
    <xf numFmtId="174" fontId="20" fillId="0" borderId="0" xfId="6" applyFont="1">
      <alignment horizontal="left"/>
      <protection locked="0"/>
    </xf>
    <xf numFmtId="0" fontId="45" fillId="0" borderId="0" xfId="3" applyFont="1" applyAlignment="1">
      <alignment horizontal="right" vertical="center"/>
    </xf>
    <xf numFmtId="0" fontId="45" fillId="0" borderId="0" xfId="3" applyFont="1"/>
    <xf numFmtId="0" fontId="20" fillId="0" borderId="0" xfId="0" applyFont="1" applyAlignment="1">
      <alignment vertical="center"/>
    </xf>
    <xf numFmtId="0" fontId="20" fillId="0" borderId="0" xfId="12" applyFont="1">
      <alignment horizontal="left" vertical="center"/>
    </xf>
    <xf numFmtId="0" fontId="20" fillId="0" borderId="0" xfId="12" applyFont="1" applyAlignment="1">
      <alignment horizontal="left" vertical="center" wrapText="1"/>
    </xf>
    <xf numFmtId="0" fontId="20" fillId="8" borderId="0" xfId="3" applyFont="1" applyFill="1"/>
    <xf numFmtId="0" fontId="20" fillId="0" borderId="0" xfId="19" quotePrefix="1" applyFont="1" applyAlignment="1">
      <alignment horizontal="right"/>
    </xf>
    <xf numFmtId="0" fontId="20" fillId="0" borderId="7" xfId="0" applyFont="1" applyBorder="1" applyAlignment="1">
      <alignment horizontal="center" vertical="center" wrapText="1"/>
    </xf>
    <xf numFmtId="0" fontId="20" fillId="0" borderId="0" xfId="3" applyFont="1" applyAlignment="1">
      <alignment horizontal="left" vertical="center"/>
    </xf>
    <xf numFmtId="0" fontId="20" fillId="0" borderId="0" xfId="0" applyFont="1" applyAlignment="1">
      <alignment horizontal="left" vertical="center" wrapText="1"/>
    </xf>
    <xf numFmtId="0" fontId="43" fillId="0" borderId="0" xfId="0" applyFont="1" applyAlignment="1">
      <alignment horizontal="center"/>
    </xf>
    <xf numFmtId="0" fontId="20" fillId="0" borderId="0" xfId="0" applyFont="1" applyAlignment="1">
      <alignment horizontal="center" vertical="center" wrapText="1"/>
    </xf>
    <xf numFmtId="0" fontId="20" fillId="0" borderId="1" xfId="0" quotePrefix="1" applyFont="1" applyBorder="1" applyAlignment="1">
      <alignment horizontal="centerContinuous" wrapText="1"/>
    </xf>
    <xf numFmtId="0" fontId="43" fillId="0" borderId="1" xfId="0" applyFont="1" applyBorder="1" applyAlignment="1">
      <alignment horizontal="centerContinuous"/>
    </xf>
    <xf numFmtId="0" fontId="43" fillId="0" borderId="0" xfId="0" applyFont="1" applyAlignment="1">
      <alignment horizontal="center" wrapText="1"/>
    </xf>
    <xf numFmtId="0" fontId="20" fillId="0" borderId="1" xfId="0" applyFont="1" applyBorder="1" applyAlignment="1">
      <alignment horizontal="centerContinuous" wrapText="1"/>
    </xf>
    <xf numFmtId="0" fontId="20" fillId="0" borderId="7" xfId="0" applyFont="1" applyBorder="1" applyAlignment="1">
      <alignment wrapText="1"/>
    </xf>
    <xf numFmtId="177" fontId="20" fillId="9" borderId="0" xfId="35" quotePrefix="1" applyNumberFormat="1">
      <alignment horizontal="center"/>
    </xf>
    <xf numFmtId="177" fontId="20" fillId="0" borderId="0" xfId="37" quotePrefix="1" applyNumberFormat="1" applyFont="1">
      <alignment horizontal="center"/>
    </xf>
    <xf numFmtId="178" fontId="20" fillId="0" borderId="0" xfId="37" quotePrefix="1" applyNumberFormat="1" applyFont="1">
      <alignment horizontal="center"/>
    </xf>
    <xf numFmtId="0" fontId="20" fillId="0" borderId="1" xfId="38" applyFill="1" applyBorder="1" applyAlignment="1">
      <alignment horizontal="center" wrapText="1"/>
    </xf>
    <xf numFmtId="0" fontId="20" fillId="0" borderId="0" xfId="38" applyFill="1" applyBorder="1" applyAlignment="1">
      <alignment horizontal="center" wrapText="1"/>
    </xf>
    <xf numFmtId="0" fontId="20" fillId="0" borderId="7" xfId="35" quotePrefix="1" applyFill="1" applyBorder="1">
      <alignment horizontal="center"/>
    </xf>
    <xf numFmtId="0" fontId="43" fillId="0" borderId="7" xfId="0" quotePrefix="1" applyFont="1" applyBorder="1" applyAlignment="1">
      <alignment horizontal="left"/>
    </xf>
    <xf numFmtId="0" fontId="43" fillId="0" borderId="0" xfId="0" applyFont="1" applyAlignment="1">
      <alignment horizontal="left"/>
    </xf>
    <xf numFmtId="0" fontId="20" fillId="0" borderId="0" xfId="4" applyFont="1" applyAlignment="1">
      <alignment vertical="center"/>
    </xf>
    <xf numFmtId="0" fontId="43" fillId="0" borderId="0" xfId="0" applyFont="1" applyAlignment="1">
      <alignment vertical="center"/>
    </xf>
    <xf numFmtId="0" fontId="48" fillId="0" borderId="0" xfId="0" applyFont="1" applyAlignment="1">
      <alignment horizontal="centerContinuous"/>
    </xf>
    <xf numFmtId="0" fontId="49" fillId="0" borderId="0" xfId="0" applyFont="1" applyAlignment="1">
      <alignment horizontal="centerContinuous"/>
    </xf>
    <xf numFmtId="0" fontId="42" fillId="35" borderId="0" xfId="0" applyFont="1" applyFill="1"/>
    <xf numFmtId="0" fontId="17" fillId="0" borderId="0" xfId="3"/>
    <xf numFmtId="0" fontId="17" fillId="0" borderId="0" xfId="37" applyAlignment="1">
      <alignment horizontal="left"/>
    </xf>
    <xf numFmtId="0" fontId="0" fillId="0" borderId="0" xfId="0" applyAlignment="1">
      <alignment vertical="top" wrapText="1"/>
    </xf>
    <xf numFmtId="174" fontId="4" fillId="0" borderId="0" xfId="56" applyAlignment="1">
      <alignment horizontal="left" indent="2"/>
      <protection locked="0"/>
    </xf>
    <xf numFmtId="0" fontId="17" fillId="0" borderId="5" xfId="36">
      <alignment horizontal="center"/>
    </xf>
    <xf numFmtId="0" fontId="17" fillId="0" borderId="5" xfId="36" applyAlignment="1">
      <alignment horizontal="center" wrapText="1"/>
    </xf>
    <xf numFmtId="168" fontId="10" fillId="0" borderId="0" xfId="0" applyNumberFormat="1" applyFont="1" applyAlignment="1">
      <alignment horizontal="right" vertical="center"/>
    </xf>
    <xf numFmtId="168" fontId="10" fillId="0" borderId="0" xfId="0" applyNumberFormat="1" applyFont="1" applyAlignment="1">
      <alignment horizontal="center"/>
    </xf>
    <xf numFmtId="0" fontId="20" fillId="8" borderId="0" xfId="3" applyFont="1" applyFill="1" applyAlignment="1">
      <alignment horizontal="center"/>
    </xf>
    <xf numFmtId="0" fontId="24" fillId="8" borderId="0" xfId="3" applyFont="1" applyFill="1" applyAlignment="1">
      <alignment horizontal="center"/>
    </xf>
    <xf numFmtId="168" fontId="10" fillId="0" borderId="2" xfId="0" applyNumberFormat="1" applyFont="1" applyBorder="1" applyAlignment="1">
      <alignment horizontal="right" vertical="center"/>
    </xf>
    <xf numFmtId="0" fontId="10" fillId="0" borderId="0" xfId="0" applyFont="1" applyAlignment="1">
      <alignment horizontal="center" vertical="center" wrapText="1"/>
    </xf>
    <xf numFmtId="0" fontId="10" fillId="0" borderId="6" xfId="0" applyFont="1" applyBorder="1" applyAlignment="1">
      <alignment horizontal="center"/>
    </xf>
    <xf numFmtId="0" fontId="20" fillId="0" borderId="0" xfId="0" applyFont="1" applyAlignment="1">
      <alignment horizontal="center"/>
    </xf>
    <xf numFmtId="174" fontId="10" fillId="0" borderId="0" xfId="6" applyFont="1" applyAlignment="1">
      <alignment horizontal="center"/>
      <protection locked="0"/>
    </xf>
    <xf numFmtId="0" fontId="40" fillId="0" borderId="0" xfId="0" applyFont="1" applyAlignment="1">
      <alignment horizontal="center"/>
    </xf>
    <xf numFmtId="0" fontId="3" fillId="0" borderId="0" xfId="0" applyFont="1" applyAlignment="1">
      <alignment horizontal="center"/>
    </xf>
    <xf numFmtId="174" fontId="10" fillId="0" borderId="0" xfId="6" applyFont="1" applyAlignment="1">
      <protection locked="0"/>
    </xf>
    <xf numFmtId="174" fontId="10" fillId="0" borderId="0" xfId="6" applyFont="1" applyAlignment="1">
      <alignment horizontal="left"/>
      <protection locked="0"/>
    </xf>
    <xf numFmtId="0" fontId="20" fillId="9" borderId="0" xfId="35" quotePrefix="1" applyAlignment="1">
      <alignment horizontal="center"/>
    </xf>
    <xf numFmtId="0" fontId="20" fillId="0" borderId="0" xfId="37" quotePrefix="1" applyFont="1" applyAlignment="1">
      <alignment horizontal="center"/>
    </xf>
    <xf numFmtId="0" fontId="20" fillId="0" borderId="0" xfId="36" applyFont="1" applyBorder="1" applyAlignment="1">
      <alignment horizontal="center"/>
    </xf>
  </cellXfs>
  <cellStyles count="94">
    <cellStyle name="1. Blue Page Heading" xfId="32" xr:uid="{071A0819-AFEF-4A6B-841F-CD23849DD9F5}"/>
    <cellStyle name="11. Budget Highlighted Column" xfId="1" xr:uid="{00000000-0005-0000-0000-000000000000}"/>
    <cellStyle name="13. Column Numbers No Fill" xfId="2" xr:uid="{00000000-0005-0000-0000-000001000000}"/>
    <cellStyle name="14. Column Numbers No fill - line below" xfId="39" xr:uid="{DE052652-895C-419B-A18B-4D6296736A77}"/>
    <cellStyle name="15. Bold Budget Column Number with Line Above" xfId="41" xr:uid="{82A16D24-06D2-462E-988F-3F1559BAE093}"/>
    <cellStyle name="16. Bold Column Number No Fill Line Above" xfId="40" xr:uid="{C40A97E3-A92F-4327-94E4-AA6C76142D7D}"/>
    <cellStyle name="17. Bold Budget Column Number with line below" xfId="42" xr:uid="{197DC956-723C-4F65-A27A-0C63E530C47E}"/>
    <cellStyle name="18. Bold Column Numbers No Fill thick line below" xfId="43" xr:uid="{400EF6D8-58DA-4357-9780-8FC02907A239}"/>
    <cellStyle name="19. Key Row Header Blue with Thick Black Line" xfId="3" xr:uid="{00000000-0005-0000-0000-000002000000}"/>
    <cellStyle name="2. Key Row Heading - Blue" xfId="53" xr:uid="{6BDB21C5-CB7C-433F-85A3-C84EBD717D51}"/>
    <cellStyle name="20% - Accent1" xfId="75" builtinId="30" hidden="1"/>
    <cellStyle name="20% - Accent2" xfId="78" builtinId="34" hidden="1"/>
    <cellStyle name="20% - Accent3" xfId="80" builtinId="38" hidden="1"/>
    <cellStyle name="20% - Accent4" xfId="83" builtinId="42" hidden="1"/>
    <cellStyle name="20% - Accent5" xfId="5" builtinId="46" hidden="1" customBuiltin="1"/>
    <cellStyle name="20% - Accent6" xfId="88" builtinId="50" hidden="1"/>
    <cellStyle name="21. Input-Number" xfId="47" xr:uid="{E51B54E4-3B66-41A2-B437-3D53219C2108}"/>
    <cellStyle name="23. Grey Header - grey fill" xfId="48" xr:uid="{E1C8CBD0-ABD4-4EDE-B5D1-313B5CFEB625}"/>
    <cellStyle name="24. Grey text - Grey fill" xfId="49" xr:uid="{C9E9F386-3E01-425C-8E17-3D4BBADD86AF}"/>
    <cellStyle name="40% - Accent1" xfId="76" builtinId="31" hidden="1"/>
    <cellStyle name="40% - Accent2" xfId="13" builtinId="35" hidden="1" customBuiltin="1"/>
    <cellStyle name="40% - Accent3" xfId="81" builtinId="39" hidden="1"/>
    <cellStyle name="40% - Accent4" xfId="84" builtinId="43" hidden="1"/>
    <cellStyle name="40% - Accent5" xfId="86" builtinId="47" hidden="1"/>
    <cellStyle name="40% - Accent6" xfId="89" builtinId="51" hidden="1"/>
    <cellStyle name="60% - Accent1" xfId="77" builtinId="32" hidden="1"/>
    <cellStyle name="60% - Accent2" xfId="79" builtinId="36" hidden="1"/>
    <cellStyle name="60% - Accent3" xfId="82" builtinId="40" hidden="1"/>
    <cellStyle name="60% - Accent4" xfId="85" builtinId="44" hidden="1"/>
    <cellStyle name="60% - Accent5" xfId="87" builtinId="48" hidden="1"/>
    <cellStyle name="60% - Accent6" xfId="90" builtinId="52" hidden="1"/>
    <cellStyle name="Accent1" xfId="59" builtinId="29" hidden="1"/>
    <cellStyle name="Accent2" xfId="60" builtinId="33" hidden="1"/>
    <cellStyle name="Accent3" xfId="61" builtinId="37" hidden="1"/>
    <cellStyle name="Accent4" xfId="62" builtinId="41" hidden="1"/>
    <cellStyle name="Accent5" xfId="14" builtinId="45" hidden="1" customBuiltin="1"/>
    <cellStyle name="Accent6" xfId="63" builtinId="49" hidden="1"/>
    <cellStyle name="Blue Column Header" xfId="37" xr:uid="{53045544-F819-4E14-A03A-FC1A55B636C4}"/>
    <cellStyle name="Blue column header underlined" xfId="36" xr:uid="{B87F7B3F-7C30-44D9-89B3-3FF5EBCCF6C3}"/>
    <cellStyle name="Blue Grey date no underline" xfId="34" xr:uid="{FC88C576-336F-43E9-ACF5-3E78BCBDE7FB}"/>
    <cellStyle name="Blue Grey no underline" xfId="35" xr:uid="{F17081F8-2964-42CE-84B8-76E83D8FAB85}"/>
    <cellStyle name="Blue Grey underline" xfId="38" xr:uid="{3615EFD3-56EE-4D99-835D-CEE116FA55CF}"/>
    <cellStyle name="Blue White date underlined" xfId="44" xr:uid="{EE8D3AF1-2345-4279-84D2-4F55A5038AFA}"/>
    <cellStyle name="Budget/PY Number Centered" xfId="25" xr:uid="{00000000-0005-0000-0000-000018000000}"/>
    <cellStyle name="Budget/PY Number Right" xfId="24" xr:uid="{00000000-0005-0000-0000-000019000000}"/>
    <cellStyle name="Budget/PY Number Right 2" xfId="55" xr:uid="{8B80C327-FA84-4DD7-97A7-1E4FDC690D80}"/>
    <cellStyle name="Calculation" xfId="71" builtinId="22" hidden="1"/>
    <cellStyle name="Check Cell" xfId="15" builtinId="23" hidden="1" customBuiltin="1"/>
    <cellStyle name="Comma" xfId="16" builtinId="3" customBuiltin="1"/>
    <cellStyle name="Comma [0]" xfId="17" builtinId="6" customBuiltin="1"/>
    <cellStyle name="Currency" xfId="92" builtinId="4" customBuiltin="1"/>
    <cellStyle name="Currency [0]" xfId="93" builtinId="7" customBuiltin="1"/>
    <cellStyle name="CY Actual" xfId="23" xr:uid="{00000000-0005-0000-0000-00001D000000}"/>
    <cellStyle name="CY Actual 2" xfId="54" xr:uid="{7EC84C87-89D8-4C93-AF29-B250A0D3AE50}"/>
    <cellStyle name="CY Dark ACTUAL" xfId="33" xr:uid="{D53F6E2E-A0AA-4146-8EA4-45626B8B94F9}"/>
    <cellStyle name="CY Percentage" xfId="26" xr:uid="{00000000-0005-0000-0000-00001E000000}"/>
    <cellStyle name="Date - White/Blue" xfId="45" xr:uid="{ED2DAFFB-75BC-4264-99EE-3764B1EF6386}"/>
    <cellStyle name="Date - White/Blue 2" xfId="58" xr:uid="{8AD8FBA7-C7EC-4466-9F41-53806D12D882}"/>
    <cellStyle name="Explanatory Text" xfId="18" builtinId="53" hidden="1" customBuiltin="1"/>
    <cellStyle name="Fixed Text Input" xfId="30" xr:uid="{00000000-0005-0000-0000-000023000000}"/>
    <cellStyle name="Gray/Green" xfId="50" xr:uid="{8119A36C-90D7-451A-B7A9-03845CB7E438}"/>
    <cellStyle name="Grey Column line above" xfId="10" xr:uid="{00000000-0005-0000-0000-00000D000000}"/>
    <cellStyle name="Grey Header - grey fill" xfId="8" xr:uid="{00000000-0005-0000-0000-00000A000000}"/>
    <cellStyle name="Grey text - Grey fill" xfId="9" xr:uid="{00000000-0005-0000-0000-00000B000000}"/>
    <cellStyle name="Heading 1" xfId="65" builtinId="16" hidden="1"/>
    <cellStyle name="Heading 2" xfId="66" builtinId="17" hidden="1"/>
    <cellStyle name="Heading 3" xfId="67" builtinId="18" hidden="1"/>
    <cellStyle name="Heading 4" xfId="68" builtinId="19" hidden="1"/>
    <cellStyle name="Hyperlink" xfId="46" builtinId="8" customBuiltin="1"/>
    <cellStyle name="Input" xfId="69" builtinId="20" hidden="1"/>
    <cellStyle name="Input-Number" xfId="7" xr:uid="{00000000-0005-0000-0000-000007000000}"/>
    <cellStyle name="Input-Text" xfId="29" xr:uid="{00000000-0005-0000-0000-000006000000}"/>
    <cellStyle name="Linked Cell" xfId="72" builtinId="24" hidden="1"/>
    <cellStyle name="Normal" xfId="0" builtinId="0" customBuiltin="1"/>
    <cellStyle name="Normal 2" xfId="52" xr:uid="{7C64808E-7436-447D-BFD8-38A53422A923}"/>
    <cellStyle name="Normal 3" xfId="91" xr:uid="{7ACFCD2E-AFBC-446A-957B-8097E91B9CF2}"/>
    <cellStyle name="Note" xfId="73" builtinId="10" hidden="1"/>
    <cellStyle name="Note Letter" xfId="19" xr:uid="{00000000-0005-0000-0000-000026000000}"/>
    <cellStyle name="Note Number" xfId="11" xr:uid="{00000000-0005-0000-0000-00000F000000}"/>
    <cellStyle name="Note Number Title" xfId="12" xr:uid="{00000000-0005-0000-0000-000010000000}"/>
    <cellStyle name="Output" xfId="70" builtinId="21" hidden="1"/>
    <cellStyle name="Percent" xfId="31" builtinId="5" customBuiltin="1"/>
    <cellStyle name="PY Percentage Centered" xfId="28" xr:uid="{00000000-0005-0000-0000-000027000000}"/>
    <cellStyle name="PY Percentage Right" xfId="27" xr:uid="{00000000-0005-0000-0000-000028000000}"/>
    <cellStyle name="PY Percentage Right 2" xfId="57" xr:uid="{D3CE570F-7951-41EC-8A76-9FC96F185C8F}"/>
    <cellStyle name="Row Heading - Blue" xfId="4" xr:uid="{00000000-0005-0000-0000-000003000000}"/>
    <cellStyle name="Text - Centred" xfId="22" xr:uid="{00000000-0005-0000-0000-00002A000000}"/>
    <cellStyle name="Text - Left aligned" xfId="6" xr:uid="{00000000-0005-0000-0000-00002B000000}"/>
    <cellStyle name="Text - Left aligned 2" xfId="56" xr:uid="{3A035398-0674-441B-8B40-C5F5E787CB05}"/>
    <cellStyle name="Text SAP" xfId="21" xr:uid="{00000000-0005-0000-0000-000008000000}"/>
    <cellStyle name="Title" xfId="64" builtinId="15" hidden="1"/>
    <cellStyle name="Total" xfId="74" builtinId="25" hidden="1"/>
    <cellStyle name="Warning Text" xfId="20" builtinId="11" customBuiltin="1"/>
    <cellStyle name="White/Green" xfId="51" xr:uid="{27F7A7F2-641E-475D-9171-48EDECFC7C11}"/>
  </cellStyles>
  <dxfs count="5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485DAA"/>
        </patternFill>
      </fill>
    </dxf>
    <dxf>
      <fill>
        <patternFill>
          <bgColor theme="5" tint="0.59996337778862885"/>
        </patternFill>
      </fill>
    </dxf>
    <dxf>
      <fill>
        <patternFill>
          <bgColor theme="5" tint="0.59996337778862885"/>
        </patternFill>
      </fill>
    </dxf>
    <dxf>
      <fill>
        <patternFill>
          <bgColor rgb="FF485DAA"/>
        </patternFill>
      </fill>
    </dxf>
    <dxf>
      <fill>
        <patternFill>
          <bgColor rgb="FF485DAA"/>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14996795556505021"/>
        </patternFill>
      </fill>
    </dxf>
    <dxf>
      <border>
        <top style="thin">
          <color auto="1"/>
        </top>
        <vertical/>
        <horizontal/>
      </border>
    </dxf>
    <dxf>
      <fill>
        <patternFill>
          <bgColor theme="0" tint="-0.14996795556505021"/>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485DAA"/>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59996337778862885"/>
        </patternFill>
      </fill>
    </dxf>
    <dxf>
      <fill>
        <patternFill>
          <bgColor theme="5" tint="0.59996337778862885"/>
        </patternFill>
      </fill>
    </dxf>
    <dxf>
      <fill>
        <patternFill>
          <bgColor rgb="FF485DAA"/>
        </patternFill>
      </fill>
    </dxf>
    <dxf>
      <fill>
        <patternFill>
          <bgColor theme="5" tint="0.59996337778862885"/>
        </patternFill>
      </fill>
    </dxf>
    <dxf>
      <fill>
        <patternFill>
          <bgColor theme="5" tint="0.59996337778862885"/>
        </patternFill>
      </fill>
    </dxf>
  </dxfs>
  <tableStyles count="1" defaultTableStyle="TableStyleMedium9" defaultPivotStyle="PivotStyleLight16">
    <tableStyle name="Invisible" pivot="0" table="0" count="0" xr9:uid="{BF12AB72-60A1-44A0-8338-E876187E71F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B0EE"/>
      <color rgb="FF16B685"/>
      <color rgb="FF485DAA"/>
      <color rgb="FFDBA485"/>
      <color rgb="FF50C8E8"/>
      <color rgb="FFD9D9D9"/>
      <color rgb="FF00AEE6"/>
      <color rgb="FF33CCFF"/>
      <color rgb="FF14E2FF"/>
      <color rgb="FF50C8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002060"/>
    <pageSetUpPr fitToPage="1"/>
  </sheetPr>
  <dimension ref="A1:I134"/>
  <sheetViews>
    <sheetView tabSelected="1" view="pageBreakPreview" zoomScale="115" zoomScaleNormal="100" zoomScaleSheetLayoutView="115" workbookViewId="0"/>
  </sheetViews>
  <sheetFormatPr defaultColWidth="8.85546875" defaultRowHeight="15" customHeight="1"/>
  <cols>
    <col min="1" max="1" width="12.85546875" bestFit="1" customWidth="1"/>
    <col min="2" max="2" width="2.140625" customWidth="1"/>
    <col min="3" max="3" width="13.140625" customWidth="1"/>
    <col min="4" max="4" width="17.140625" customWidth="1"/>
    <col min="5" max="5" width="7.140625" customWidth="1"/>
    <col min="6" max="6" width="25.42578125" customWidth="1"/>
    <col min="7" max="7" width="11.140625" customWidth="1"/>
    <col min="8" max="8" width="9" customWidth="1"/>
    <col min="9" max="10" width="8.85546875" customWidth="1"/>
  </cols>
  <sheetData>
    <row r="1" spans="1:9" ht="12.75">
      <c r="A1" s="6"/>
      <c r="B1" s="6"/>
      <c r="C1" s="6"/>
      <c r="D1" s="6"/>
      <c r="E1" s="6"/>
      <c r="F1" s="6"/>
      <c r="G1" s="6"/>
      <c r="H1" s="6"/>
      <c r="I1" s="6"/>
    </row>
    <row r="2" spans="1:9" ht="12.75">
      <c r="A2" s="6"/>
      <c r="B2" s="6"/>
      <c r="C2" s="6"/>
      <c r="D2" s="6"/>
      <c r="E2" s="6"/>
      <c r="F2" s="6"/>
      <c r="G2" s="6"/>
      <c r="H2" s="6"/>
      <c r="I2" s="6"/>
    </row>
    <row r="3" spans="1:9" ht="12.75">
      <c r="A3" s="6"/>
      <c r="B3" s="6"/>
      <c r="C3" s="6"/>
      <c r="D3" s="6"/>
      <c r="E3" s="6"/>
      <c r="F3" s="6"/>
      <c r="G3" s="6"/>
      <c r="H3" s="6"/>
      <c r="I3" s="6"/>
    </row>
    <row r="4" spans="1:9" ht="12.75">
      <c r="A4" s="284"/>
      <c r="B4" s="284"/>
      <c r="C4" s="284"/>
      <c r="D4" s="284"/>
      <c r="E4" s="284"/>
      <c r="F4" s="284"/>
      <c r="G4" s="284"/>
      <c r="H4" s="284"/>
      <c r="I4" s="6"/>
    </row>
    <row r="5" spans="1:9" ht="13.15">
      <c r="A5" s="398" t="s">
        <v>0</v>
      </c>
      <c r="B5" s="398"/>
      <c r="C5" s="398"/>
      <c r="D5" s="398"/>
      <c r="E5" s="398"/>
      <c r="F5" s="398"/>
      <c r="G5" s="398"/>
      <c r="H5" s="398"/>
      <c r="I5" s="6"/>
    </row>
    <row r="6" spans="1:9" ht="12.75">
      <c r="A6" s="284"/>
      <c r="B6" s="284"/>
      <c r="C6" s="284"/>
      <c r="D6" s="284"/>
      <c r="E6" s="284"/>
      <c r="F6" s="284"/>
      <c r="G6" s="284"/>
      <c r="H6" s="284"/>
      <c r="I6" s="6"/>
    </row>
    <row r="7" spans="1:9" ht="13.15">
      <c r="A7" s="398" t="s">
        <v>1</v>
      </c>
      <c r="B7" s="398"/>
      <c r="C7" s="398"/>
      <c r="D7" s="398"/>
      <c r="E7" s="398"/>
      <c r="F7" s="398"/>
      <c r="G7" s="398"/>
      <c r="H7" s="398"/>
      <c r="I7" s="6"/>
    </row>
    <row r="8" spans="1:9" ht="13.15">
      <c r="A8" s="285"/>
      <c r="B8" s="285"/>
      <c r="C8" s="285"/>
      <c r="D8" s="285"/>
      <c r="E8" s="285"/>
      <c r="F8" s="285"/>
      <c r="G8" s="285"/>
      <c r="H8" s="285"/>
      <c r="I8" s="6"/>
    </row>
    <row r="9" spans="1:9" ht="13.15">
      <c r="A9" s="398" t="s">
        <v>2</v>
      </c>
      <c r="B9" s="398"/>
      <c r="C9" s="398"/>
      <c r="D9" s="398"/>
      <c r="E9" s="398"/>
      <c r="F9" s="398"/>
      <c r="G9" s="398"/>
      <c r="H9" s="398"/>
      <c r="I9" s="6"/>
    </row>
    <row r="10" spans="1:9" ht="12.75">
      <c r="A10" s="284"/>
      <c r="B10" s="284"/>
      <c r="C10" s="284"/>
      <c r="D10" s="284"/>
      <c r="E10" s="284"/>
      <c r="F10" s="284"/>
      <c r="G10" s="284"/>
      <c r="H10" s="284"/>
      <c r="I10" s="6"/>
    </row>
    <row r="11" spans="1:9" ht="12.75">
      <c r="A11" s="284"/>
      <c r="B11" s="284"/>
      <c r="C11" s="284"/>
      <c r="D11" s="284"/>
      <c r="E11" s="284"/>
      <c r="F11" s="284"/>
      <c r="G11" s="284"/>
      <c r="H11" s="284"/>
      <c r="I11" s="6"/>
    </row>
    <row r="12" spans="1:9" ht="12.75">
      <c r="A12" s="284"/>
      <c r="B12" s="284"/>
      <c r="C12" s="284"/>
      <c r="D12" s="284"/>
      <c r="E12" s="284"/>
      <c r="F12" s="284"/>
      <c r="G12" s="284"/>
      <c r="H12" s="284"/>
      <c r="I12" s="6"/>
    </row>
    <row r="13" spans="1:9" ht="12.75">
      <c r="A13" s="284"/>
      <c r="B13" s="284"/>
      <c r="C13" s="284"/>
      <c r="D13" s="284"/>
      <c r="E13" s="284"/>
      <c r="F13" s="284"/>
      <c r="G13" s="284"/>
      <c r="H13" s="284"/>
      <c r="I13" s="6"/>
    </row>
    <row r="14" spans="1:9" ht="12.75">
      <c r="A14" s="284"/>
      <c r="B14" s="284"/>
      <c r="C14" s="284"/>
      <c r="D14" s="284"/>
      <c r="E14" s="284"/>
      <c r="F14" s="284"/>
      <c r="G14" s="284"/>
      <c r="H14" s="284"/>
      <c r="I14" s="6"/>
    </row>
    <row r="15" spans="1:9" ht="12.75">
      <c r="A15" s="284"/>
      <c r="B15" s="284"/>
      <c r="C15" s="284"/>
      <c r="D15" s="284"/>
      <c r="E15" s="284"/>
      <c r="F15" s="284"/>
      <c r="G15" s="284"/>
      <c r="H15" s="284"/>
      <c r="I15" s="6"/>
    </row>
    <row r="16" spans="1:9" ht="12.75">
      <c r="A16" s="284"/>
      <c r="B16" s="284"/>
      <c r="C16" s="284"/>
      <c r="D16" s="284"/>
      <c r="E16" s="284"/>
      <c r="F16" s="284"/>
      <c r="G16" s="284"/>
      <c r="H16" s="284"/>
      <c r="I16" s="6"/>
    </row>
    <row r="17" spans="1:9" ht="13.15">
      <c r="A17" s="382" t="s">
        <v>3</v>
      </c>
      <c r="B17" s="382"/>
      <c r="C17" s="383"/>
      <c r="D17" s="383"/>
      <c r="E17" s="383"/>
      <c r="F17" s="383"/>
      <c r="G17" s="383"/>
      <c r="H17" s="383"/>
      <c r="I17" s="6"/>
    </row>
    <row r="18" spans="1:9" ht="12.75">
      <c r="A18" s="6"/>
      <c r="B18" s="6"/>
      <c r="C18" s="6"/>
      <c r="D18" s="6"/>
      <c r="E18" s="6"/>
      <c r="F18" s="6"/>
      <c r="G18" s="6"/>
      <c r="H18" s="6"/>
      <c r="I18" s="6"/>
    </row>
    <row r="19" spans="1:9" ht="12.75">
      <c r="A19" s="6"/>
      <c r="B19" s="6"/>
      <c r="C19" s="6"/>
      <c r="D19" s="6"/>
      <c r="E19" s="6"/>
      <c r="F19" s="6"/>
      <c r="G19" s="6"/>
      <c r="H19" s="6"/>
      <c r="I19" s="6"/>
    </row>
    <row r="20" spans="1:9" ht="12.75">
      <c r="A20" s="6"/>
      <c r="B20" s="6"/>
      <c r="C20" s="6" t="s">
        <v>4</v>
      </c>
      <c r="D20" s="6"/>
      <c r="E20" s="6"/>
      <c r="F20" s="6"/>
      <c r="G20" s="14">
        <v>2</v>
      </c>
      <c r="H20" s="6"/>
      <c r="I20" s="6"/>
    </row>
    <row r="21" spans="1:9" ht="12.75">
      <c r="A21" s="6"/>
      <c r="B21" s="6"/>
      <c r="C21" s="6"/>
      <c r="D21" s="6"/>
      <c r="E21" s="6"/>
      <c r="F21" s="6"/>
      <c r="G21" s="14"/>
      <c r="H21" s="6"/>
      <c r="I21" s="6"/>
    </row>
    <row r="22" spans="1:9" ht="12.75">
      <c r="A22" s="6"/>
      <c r="B22" s="6"/>
      <c r="C22" s="6" t="s">
        <v>5</v>
      </c>
      <c r="D22" s="6"/>
      <c r="E22" s="6"/>
      <c r="F22" s="6"/>
      <c r="G22" s="14">
        <v>3</v>
      </c>
      <c r="H22" s="6"/>
      <c r="I22" s="6"/>
    </row>
    <row r="23" spans="1:9" ht="12.75">
      <c r="A23" s="6"/>
      <c r="B23" s="6"/>
      <c r="C23" s="6"/>
      <c r="D23" s="6"/>
      <c r="E23" s="6"/>
      <c r="F23" s="6"/>
      <c r="G23" s="14"/>
      <c r="H23" s="6"/>
      <c r="I23" s="6"/>
    </row>
    <row r="24" spans="1:9" ht="12.75">
      <c r="A24" s="6"/>
      <c r="B24" s="6"/>
      <c r="C24" s="6" t="s">
        <v>6</v>
      </c>
      <c r="D24" s="6"/>
      <c r="E24" s="6"/>
      <c r="F24" s="6"/>
      <c r="G24" s="14">
        <v>4</v>
      </c>
      <c r="H24" s="6"/>
      <c r="I24" s="6"/>
    </row>
    <row r="25" spans="1:9" ht="12.75">
      <c r="A25" s="6"/>
      <c r="B25" s="6"/>
      <c r="C25" s="6"/>
      <c r="D25" s="6"/>
      <c r="E25" s="6"/>
      <c r="F25" s="6"/>
      <c r="G25" s="14"/>
      <c r="H25" s="6"/>
      <c r="I25" s="6"/>
    </row>
    <row r="26" spans="1:9" ht="12.75">
      <c r="A26" s="6"/>
      <c r="B26" s="6"/>
      <c r="C26" s="6" t="s">
        <v>7</v>
      </c>
      <c r="D26" s="6"/>
      <c r="E26" s="6"/>
      <c r="F26" s="6"/>
      <c r="G26" s="14">
        <v>5</v>
      </c>
      <c r="H26" s="6"/>
      <c r="I26" s="6"/>
    </row>
    <row r="27" spans="1:9" ht="12.75">
      <c r="A27" s="6"/>
      <c r="B27" s="6"/>
      <c r="C27" s="6"/>
      <c r="D27" s="6"/>
      <c r="E27" s="6"/>
      <c r="F27" s="6"/>
      <c r="G27" s="14"/>
      <c r="H27" s="6"/>
      <c r="I27" s="6"/>
    </row>
    <row r="28" spans="1:9" ht="12.75">
      <c r="A28" s="6"/>
      <c r="B28" s="6"/>
      <c r="C28" s="6" t="s">
        <v>8</v>
      </c>
      <c r="D28" s="6"/>
      <c r="E28" s="6"/>
      <c r="F28" s="6"/>
      <c r="G28" s="14">
        <v>6</v>
      </c>
      <c r="H28" s="6"/>
      <c r="I28" s="6"/>
    </row>
    <row r="29" spans="1:9" ht="12.75">
      <c r="A29" s="6"/>
      <c r="B29" s="6"/>
      <c r="C29" s="6"/>
      <c r="D29" s="6"/>
      <c r="E29" s="6"/>
      <c r="F29" s="6"/>
      <c r="G29" s="14"/>
      <c r="H29" s="6"/>
      <c r="I29" s="6"/>
    </row>
    <row r="30" spans="1:9" ht="12.75">
      <c r="A30" s="6"/>
      <c r="B30" s="6"/>
      <c r="C30" s="6" t="s">
        <v>9</v>
      </c>
      <c r="D30" s="6"/>
      <c r="E30" s="6"/>
      <c r="F30" s="6"/>
      <c r="G30" s="14">
        <v>7</v>
      </c>
      <c r="H30" s="6"/>
      <c r="I30" s="6"/>
    </row>
    <row r="31" spans="1:9" ht="12.75">
      <c r="A31" s="6"/>
      <c r="B31" s="6"/>
      <c r="C31" s="6"/>
      <c r="D31" s="6"/>
      <c r="E31" s="6"/>
      <c r="F31" s="6"/>
      <c r="G31" s="14"/>
      <c r="H31" s="6"/>
      <c r="I31" s="6"/>
    </row>
    <row r="32" spans="1:9" ht="12.75">
      <c r="A32" s="6"/>
      <c r="B32" s="6"/>
      <c r="C32" s="6" t="s">
        <v>10</v>
      </c>
      <c r="D32" s="6"/>
      <c r="E32" s="6"/>
      <c r="F32" s="6"/>
      <c r="G32" s="14">
        <v>8</v>
      </c>
      <c r="H32" s="6"/>
      <c r="I32" s="6"/>
    </row>
    <row r="33" spans="1:9" ht="12.75">
      <c r="A33" s="6"/>
      <c r="B33" s="6"/>
      <c r="C33" s="6"/>
      <c r="D33" s="6"/>
      <c r="E33" s="6"/>
      <c r="F33" s="6"/>
      <c r="G33" s="14"/>
      <c r="H33" s="6"/>
      <c r="I33" s="6"/>
    </row>
    <row r="34" spans="1:9" ht="12.75">
      <c r="A34" s="6"/>
      <c r="B34" s="6"/>
      <c r="C34" s="6" t="s">
        <v>11</v>
      </c>
      <c r="D34" s="6"/>
      <c r="E34" s="6"/>
      <c r="F34" s="6"/>
      <c r="G34" s="14">
        <v>47</v>
      </c>
      <c r="H34" s="6"/>
      <c r="I34" s="6"/>
    </row>
    <row r="35" spans="1:9" ht="12.75">
      <c r="A35" s="6"/>
      <c r="B35" s="6"/>
      <c r="C35" s="6"/>
      <c r="D35" s="6"/>
      <c r="E35" s="6"/>
      <c r="F35" s="6"/>
      <c r="G35" s="6"/>
      <c r="H35" s="6"/>
      <c r="I35" s="6"/>
    </row>
    <row r="36" spans="1:9" ht="12.75">
      <c r="A36" s="6"/>
      <c r="B36" s="6"/>
      <c r="C36" s="6"/>
      <c r="D36" s="6"/>
      <c r="E36" s="6"/>
      <c r="F36" s="6"/>
      <c r="G36" s="6"/>
      <c r="H36" s="6"/>
      <c r="I36" s="6"/>
    </row>
    <row r="37" spans="1:9" ht="12.75">
      <c r="A37" s="6"/>
      <c r="B37" s="6"/>
      <c r="C37" s="6"/>
      <c r="D37" s="6"/>
      <c r="E37" s="6"/>
      <c r="F37" s="6"/>
      <c r="G37" s="6"/>
      <c r="H37" s="6"/>
      <c r="I37" s="6"/>
    </row>
    <row r="38" spans="1:9" ht="12.75">
      <c r="A38" s="15" t="s">
        <v>12</v>
      </c>
      <c r="B38" s="6"/>
      <c r="C38" s="6" t="s">
        <v>13</v>
      </c>
      <c r="D38" s="6"/>
      <c r="E38" s="6"/>
      <c r="F38" s="6"/>
      <c r="G38" s="14"/>
      <c r="H38" s="6"/>
      <c r="I38" s="6"/>
    </row>
    <row r="39" spans="1:9" ht="12.75">
      <c r="A39" s="6"/>
      <c r="B39" s="6"/>
      <c r="C39" s="6" t="s">
        <v>14</v>
      </c>
      <c r="D39" s="6"/>
      <c r="E39" s="6"/>
      <c r="F39" s="6"/>
      <c r="G39" s="6"/>
      <c r="H39" s="6"/>
      <c r="I39" s="6"/>
    </row>
    <row r="40" spans="1:9" ht="12.75" customHeight="1">
      <c r="A40" s="6"/>
      <c r="B40" s="6"/>
      <c r="C40" s="16"/>
      <c r="D40" s="6"/>
      <c r="E40" s="6"/>
      <c r="F40" s="6"/>
      <c r="G40" s="6"/>
      <c r="H40" s="17"/>
      <c r="I40" s="6"/>
    </row>
    <row r="41" spans="1:9" ht="12.75" customHeight="1">
      <c r="A41" s="15"/>
      <c r="B41" s="6"/>
      <c r="C41" s="18" t="s">
        <v>15</v>
      </c>
      <c r="D41" s="19"/>
      <c r="E41" s="19"/>
      <c r="F41" s="19"/>
      <c r="G41" s="19"/>
      <c r="H41" s="17"/>
      <c r="I41" s="6"/>
    </row>
    <row r="42" spans="1:9" ht="12.75" customHeight="1">
      <c r="A42" s="6"/>
      <c r="B42" s="6"/>
      <c r="C42" s="19" t="s">
        <v>16</v>
      </c>
      <c r="D42" s="19"/>
      <c r="E42" s="19"/>
      <c r="F42" s="19"/>
      <c r="G42" s="19"/>
      <c r="H42" s="17"/>
      <c r="I42" s="6"/>
    </row>
    <row r="43" spans="1:9" ht="12.75" customHeight="1">
      <c r="A43" s="6"/>
      <c r="B43" s="6"/>
      <c r="C43" s="20"/>
      <c r="D43" s="20"/>
      <c r="E43" s="20"/>
      <c r="F43" s="20"/>
      <c r="G43" s="20"/>
      <c r="H43" s="17"/>
      <c r="I43" s="6"/>
    </row>
    <row r="44" spans="1:9" ht="12.75" customHeight="1">
      <c r="A44" s="6"/>
      <c r="B44" s="6"/>
      <c r="C44" s="20"/>
      <c r="D44" s="20"/>
      <c r="E44" s="20"/>
      <c r="F44" s="20"/>
      <c r="G44" s="20"/>
      <c r="H44" s="17"/>
      <c r="I44" s="6"/>
    </row>
    <row r="45" spans="1:9" ht="12.75" customHeight="1">
      <c r="A45" s="6"/>
      <c r="B45" s="6"/>
      <c r="C45" s="6"/>
      <c r="D45" s="17"/>
      <c r="E45" s="17"/>
      <c r="F45" s="17"/>
      <c r="G45" s="17"/>
      <c r="H45" s="17"/>
      <c r="I45" s="6"/>
    </row>
    <row r="46" spans="1:9" ht="12.75" customHeight="1">
      <c r="A46" s="15" t="s">
        <v>17</v>
      </c>
      <c r="B46" s="6"/>
      <c r="C46" s="6" t="s">
        <v>18</v>
      </c>
      <c r="D46" s="17"/>
      <c r="E46" s="17"/>
      <c r="F46" s="17"/>
      <c r="G46" s="17"/>
      <c r="H46" s="17"/>
      <c r="I46" s="6"/>
    </row>
    <row r="47" spans="1:9" ht="12.75" customHeight="1">
      <c r="A47" s="6"/>
      <c r="B47" s="6"/>
      <c r="C47" s="21" t="s">
        <v>19</v>
      </c>
      <c r="D47" s="21"/>
      <c r="E47" s="21"/>
      <c r="F47" s="17"/>
      <c r="G47" s="17"/>
      <c r="H47" s="17"/>
      <c r="I47" s="6"/>
    </row>
    <row r="48" spans="1:9" ht="12.75" customHeight="1">
      <c r="A48" s="6"/>
      <c r="B48" s="6"/>
      <c r="C48" s="21" t="s">
        <v>20</v>
      </c>
      <c r="D48" s="21"/>
      <c r="E48" s="21"/>
      <c r="F48" s="22"/>
      <c r="G48" s="22"/>
      <c r="H48" s="17"/>
      <c r="I48" s="6"/>
    </row>
    <row r="49" spans="1:9" ht="12.75">
      <c r="A49" s="6"/>
      <c r="B49" s="6"/>
      <c r="C49" s="21"/>
      <c r="D49" s="21"/>
      <c r="E49" s="21"/>
      <c r="F49" s="6"/>
      <c r="G49" s="14"/>
      <c r="H49" s="6"/>
      <c r="I49" s="6"/>
    </row>
    <row r="50" spans="1:9" ht="12.75">
      <c r="A50" s="6"/>
      <c r="B50" s="6"/>
      <c r="C50" s="6"/>
      <c r="D50" s="6"/>
      <c r="E50" s="6"/>
      <c r="F50" s="6"/>
      <c r="G50" s="14"/>
      <c r="H50" s="6"/>
      <c r="I50" s="6"/>
    </row>
    <row r="51" spans="1:9" ht="24" customHeight="1">
      <c r="A51" s="23" t="s">
        <v>21</v>
      </c>
      <c r="B51" s="398" t="s">
        <v>0</v>
      </c>
      <c r="C51" s="398"/>
      <c r="D51" s="398"/>
      <c r="E51" s="398"/>
      <c r="F51" s="398"/>
      <c r="G51" s="398"/>
      <c r="H51" s="13"/>
      <c r="I51" s="6"/>
    </row>
    <row r="52" spans="1:9" ht="13.15">
      <c r="A52" s="24"/>
      <c r="B52" s="398" t="s">
        <v>1</v>
      </c>
      <c r="C52" s="398"/>
      <c r="D52" s="398"/>
      <c r="E52" s="398"/>
      <c r="F52" s="398"/>
      <c r="G52" s="398"/>
      <c r="H52" s="13"/>
      <c r="I52" s="6"/>
    </row>
    <row r="53" spans="1:9" ht="13.15">
      <c r="A53" s="24"/>
      <c r="B53" s="398" t="s">
        <v>2</v>
      </c>
      <c r="C53" s="398"/>
      <c r="D53" s="398"/>
      <c r="E53" s="398"/>
      <c r="F53" s="398"/>
      <c r="G53" s="398"/>
      <c r="H53" s="13"/>
      <c r="I53" s="6"/>
    </row>
    <row r="54" spans="1:9" ht="13.15">
      <c r="A54" s="24"/>
      <c r="B54" s="25"/>
      <c r="C54" s="25"/>
      <c r="D54" s="25"/>
      <c r="E54" s="25"/>
      <c r="F54" s="25"/>
      <c r="G54" s="25"/>
      <c r="H54" s="25"/>
      <c r="I54" s="6"/>
    </row>
    <row r="55" spans="1:9" ht="13.15">
      <c r="A55" s="2"/>
      <c r="B55" s="400" t="s">
        <v>22</v>
      </c>
      <c r="C55" s="400"/>
      <c r="D55" s="400"/>
      <c r="E55" s="400"/>
      <c r="F55" s="400"/>
      <c r="G55" s="400"/>
      <c r="H55" s="25"/>
      <c r="I55" s="6"/>
    </row>
    <row r="56" spans="1:9" ht="13.15">
      <c r="A56" s="2"/>
      <c r="B56" s="400" t="s">
        <v>23</v>
      </c>
      <c r="C56" s="400"/>
      <c r="D56" s="400"/>
      <c r="E56" s="400"/>
      <c r="F56" s="400"/>
      <c r="G56" s="400"/>
      <c r="H56" s="25"/>
      <c r="I56" s="6"/>
    </row>
    <row r="57" spans="1:9" ht="12.75">
      <c r="A57" s="5"/>
      <c r="B57" s="5"/>
      <c r="C57" s="5"/>
      <c r="D57" s="5"/>
      <c r="E57" s="5"/>
      <c r="F57" s="5"/>
      <c r="G57" s="14"/>
      <c r="H57" s="6"/>
      <c r="I57" s="6"/>
    </row>
    <row r="58" spans="1:9" ht="13.15">
      <c r="A58" s="5"/>
      <c r="B58" s="2"/>
      <c r="C58" s="5"/>
      <c r="D58" s="5"/>
      <c r="E58" s="5"/>
      <c r="F58" s="5"/>
      <c r="G58" s="14"/>
      <c r="H58" s="6"/>
      <c r="I58" s="6"/>
    </row>
    <row r="59" spans="1:9" ht="13.15">
      <c r="A59" s="2"/>
      <c r="B59" s="401" t="s">
        <v>4</v>
      </c>
      <c r="C59" s="401"/>
      <c r="D59" s="401"/>
      <c r="E59" s="401"/>
      <c r="F59" s="401"/>
      <c r="G59" s="401"/>
      <c r="H59" s="25"/>
      <c r="I59" s="6"/>
    </row>
    <row r="60" spans="1:9" ht="13.15">
      <c r="A60" s="13"/>
      <c r="B60" s="13"/>
      <c r="C60" s="13"/>
      <c r="D60" s="13"/>
      <c r="E60" s="13"/>
      <c r="F60" s="13"/>
      <c r="G60" s="13"/>
      <c r="H60" s="25"/>
      <c r="I60" s="6"/>
    </row>
    <row r="61" spans="1:9" ht="12.75">
      <c r="A61" s="6"/>
      <c r="B61" s="6"/>
      <c r="C61" s="6"/>
      <c r="D61" s="6"/>
      <c r="E61" s="6"/>
      <c r="F61" s="6"/>
      <c r="G61" s="6"/>
      <c r="H61" s="6"/>
      <c r="I61" s="6"/>
    </row>
    <row r="62" spans="1:9" ht="12.75">
      <c r="A62" s="6"/>
      <c r="B62" s="6"/>
      <c r="C62" s="6" t="s">
        <v>24</v>
      </c>
      <c r="D62" s="27"/>
      <c r="E62" s="27"/>
      <c r="F62" s="27"/>
      <c r="G62" s="27"/>
      <c r="H62" s="6"/>
      <c r="I62" s="6"/>
    </row>
    <row r="63" spans="1:9" ht="12.75">
      <c r="A63" s="6"/>
      <c r="B63" s="6"/>
      <c r="C63" s="6" t="s">
        <v>25</v>
      </c>
      <c r="D63" s="27"/>
      <c r="E63" s="27"/>
      <c r="F63" s="27"/>
      <c r="G63" s="27"/>
      <c r="H63" s="6"/>
      <c r="I63" s="6"/>
    </row>
    <row r="64" spans="1:9" ht="12.75">
      <c r="A64" s="6"/>
      <c r="B64" s="6"/>
      <c r="C64" s="6" t="s">
        <v>26</v>
      </c>
      <c r="D64" s="27"/>
      <c r="E64" s="27"/>
      <c r="F64" s="27"/>
      <c r="G64" s="27"/>
      <c r="H64" s="6"/>
      <c r="I64" s="6"/>
    </row>
    <row r="65" spans="1:9" ht="12.75">
      <c r="A65" s="6"/>
      <c r="B65" s="6"/>
      <c r="C65" s="6" t="s">
        <v>27</v>
      </c>
      <c r="D65" s="27"/>
      <c r="E65" s="27"/>
      <c r="F65" s="27"/>
      <c r="G65" s="27"/>
      <c r="H65" s="6"/>
      <c r="I65" s="6"/>
    </row>
    <row r="66" spans="1:9" ht="12.75">
      <c r="A66" s="6"/>
      <c r="B66" s="6"/>
      <c r="C66" s="6"/>
      <c r="D66" s="27"/>
      <c r="E66" s="27"/>
      <c r="F66" s="27"/>
      <c r="G66" s="27"/>
      <c r="H66" s="6"/>
      <c r="I66" s="6"/>
    </row>
    <row r="67" spans="1:9" ht="12.75">
      <c r="A67" s="6"/>
      <c r="B67" s="6"/>
      <c r="C67" s="6" t="s">
        <v>28</v>
      </c>
      <c r="D67" s="27"/>
      <c r="E67" s="27"/>
      <c r="F67" s="27"/>
      <c r="G67" s="27"/>
      <c r="H67" s="6"/>
      <c r="I67" s="6"/>
    </row>
    <row r="68" spans="1:9" ht="12.75">
      <c r="A68" s="6"/>
      <c r="B68" s="6"/>
      <c r="C68" s="6" t="s">
        <v>29</v>
      </c>
      <c r="D68" s="27"/>
      <c r="E68" s="27"/>
      <c r="F68" s="27"/>
      <c r="G68" s="27"/>
      <c r="H68" s="6"/>
      <c r="I68" s="6"/>
    </row>
    <row r="69" spans="1:9" ht="13.15">
      <c r="A69" s="6"/>
      <c r="B69" s="6"/>
      <c r="C69" s="16"/>
      <c r="D69" s="27"/>
      <c r="E69" s="27"/>
      <c r="F69" s="27"/>
      <c r="G69" s="27"/>
      <c r="H69" s="6"/>
      <c r="I69" s="6"/>
    </row>
    <row r="70" spans="1:9" ht="12.75">
      <c r="A70" s="6"/>
      <c r="B70" s="6"/>
      <c r="C70" s="27"/>
      <c r="D70" s="27"/>
      <c r="E70" s="27"/>
      <c r="F70" s="27"/>
      <c r="G70" s="27"/>
      <c r="H70" s="6"/>
      <c r="I70" s="6"/>
    </row>
    <row r="71" spans="1:9" ht="12.75">
      <c r="A71" s="6"/>
      <c r="B71" s="6"/>
      <c r="C71" s="6"/>
      <c r="D71" s="6"/>
      <c r="E71" s="6"/>
      <c r="F71" s="6"/>
      <c r="G71" s="6"/>
      <c r="H71" s="6"/>
      <c r="I71" s="6"/>
    </row>
    <row r="72" spans="1:9" ht="12.75">
      <c r="A72" s="6"/>
      <c r="B72" s="6"/>
      <c r="C72" s="20" t="s">
        <v>30</v>
      </c>
      <c r="D72" s="28"/>
      <c r="E72" s="6" t="s">
        <v>31</v>
      </c>
      <c r="F72" s="28"/>
      <c r="G72" s="29">
        <v>2025</v>
      </c>
      <c r="H72" s="6"/>
      <c r="I72" s="6"/>
    </row>
    <row r="73" spans="1:9" ht="12.75">
      <c r="A73" s="6"/>
      <c r="B73" s="6"/>
      <c r="C73" s="6"/>
      <c r="D73" s="6"/>
      <c r="E73" s="6"/>
      <c r="F73" s="6"/>
      <c r="G73" s="6"/>
      <c r="H73" s="6"/>
      <c r="I73" s="6"/>
    </row>
    <row r="74" spans="1:9" ht="12.75">
      <c r="A74" s="6"/>
      <c r="B74" s="6"/>
      <c r="C74" s="6"/>
      <c r="D74" s="6"/>
      <c r="E74" s="6"/>
      <c r="F74" s="6"/>
      <c r="G74" s="6"/>
      <c r="H74" s="6"/>
      <c r="I74" s="6"/>
    </row>
    <row r="75" spans="1:9" ht="12.75">
      <c r="A75" s="6"/>
      <c r="B75" s="6"/>
      <c r="C75" s="6"/>
      <c r="D75" s="6"/>
      <c r="E75" s="6"/>
      <c r="F75" s="6"/>
      <c r="G75" s="6"/>
      <c r="H75" s="6"/>
      <c r="I75" s="6"/>
    </row>
    <row r="76" spans="1:9" ht="12.75">
      <c r="A76" s="6"/>
      <c r="B76" s="6"/>
      <c r="C76" s="6"/>
      <c r="D76" s="6"/>
      <c r="E76" s="6"/>
      <c r="F76" s="6"/>
      <c r="G76" s="6"/>
      <c r="H76" s="6"/>
      <c r="I76" s="6"/>
    </row>
    <row r="77" spans="1:9" ht="13.15" thickBot="1">
      <c r="A77" s="6"/>
      <c r="B77" s="6"/>
      <c r="C77" s="6"/>
      <c r="D77" s="6"/>
      <c r="E77" s="6"/>
      <c r="F77" s="6"/>
      <c r="G77" s="6"/>
      <c r="H77" s="6"/>
      <c r="I77" s="6"/>
    </row>
    <row r="78" spans="1:9" ht="12.75">
      <c r="A78" s="6"/>
      <c r="B78" s="6"/>
      <c r="C78" s="6"/>
      <c r="D78" s="6"/>
      <c r="E78" s="397" t="s">
        <v>32</v>
      </c>
      <c r="F78" s="397"/>
      <c r="G78" s="397"/>
      <c r="H78" s="6"/>
      <c r="I78" s="6"/>
    </row>
    <row r="79" spans="1:9" ht="12.75">
      <c r="A79" s="6"/>
      <c r="B79" s="6"/>
      <c r="C79" s="6"/>
      <c r="D79" s="6"/>
      <c r="E79" s="6"/>
      <c r="F79" s="6"/>
      <c r="G79" s="6"/>
      <c r="H79" s="6"/>
      <c r="I79" s="6"/>
    </row>
    <row r="80" spans="1:9" ht="12.75">
      <c r="A80" s="6"/>
      <c r="B80" s="6"/>
      <c r="C80" s="6"/>
      <c r="D80" s="6"/>
      <c r="E80" s="6"/>
      <c r="F80" s="6"/>
      <c r="G80" s="6"/>
      <c r="H80" s="6"/>
      <c r="I80" s="6"/>
    </row>
    <row r="81" spans="1:9" ht="13.15" thickBot="1">
      <c r="A81" s="6"/>
      <c r="B81" s="6"/>
      <c r="C81" s="6"/>
      <c r="D81" s="6"/>
      <c r="E81" s="399"/>
      <c r="F81" s="399"/>
      <c r="G81" s="399"/>
      <c r="H81" s="6"/>
      <c r="I81" s="6"/>
    </row>
    <row r="82" spans="1:9" ht="12.75">
      <c r="A82" s="6"/>
      <c r="B82" s="6"/>
      <c r="C82" s="6"/>
      <c r="D82" s="6"/>
      <c r="E82" s="397" t="s">
        <v>33</v>
      </c>
      <c r="F82" s="397"/>
      <c r="G82" s="397"/>
      <c r="H82" s="31"/>
      <c r="I82" s="6"/>
    </row>
    <row r="83" spans="1:9" ht="15" customHeight="1">
      <c r="A83" s="6"/>
      <c r="B83" s="6"/>
      <c r="C83" s="6"/>
      <c r="D83" s="6"/>
      <c r="E83" s="6"/>
      <c r="F83" s="6"/>
      <c r="G83" s="6"/>
      <c r="H83" s="6"/>
      <c r="I83" s="6"/>
    </row>
    <row r="84" spans="1:9" ht="15" customHeight="1">
      <c r="A84" s="6"/>
      <c r="B84" s="6"/>
      <c r="C84" s="6"/>
      <c r="D84" s="6"/>
      <c r="E84" s="6"/>
      <c r="F84" s="6"/>
      <c r="G84" s="6"/>
      <c r="H84" s="6"/>
      <c r="I84" s="6"/>
    </row>
    <row r="85" spans="1:9" ht="15" customHeight="1">
      <c r="A85" s="6"/>
      <c r="B85" s="6"/>
      <c r="C85" s="6"/>
      <c r="D85" s="6"/>
      <c r="E85" s="6"/>
      <c r="F85" s="6"/>
      <c r="G85" s="6"/>
      <c r="H85" s="6"/>
      <c r="I85" s="6"/>
    </row>
    <row r="86" spans="1:9" ht="15" customHeight="1">
      <c r="A86" s="6"/>
      <c r="B86" s="6"/>
      <c r="C86" s="6"/>
      <c r="D86" s="6"/>
      <c r="E86" s="6"/>
      <c r="F86" s="6"/>
      <c r="G86" s="6"/>
      <c r="H86" s="6"/>
      <c r="I86" s="6"/>
    </row>
    <row r="87" spans="1:9" ht="15" customHeight="1">
      <c r="A87" s="6"/>
      <c r="B87" s="6"/>
      <c r="C87" s="6"/>
      <c r="D87" s="6"/>
      <c r="E87" s="6"/>
      <c r="F87" s="6"/>
      <c r="G87" s="6"/>
      <c r="H87" s="6"/>
      <c r="I87" s="6"/>
    </row>
    <row r="88" spans="1:9" ht="15" customHeight="1">
      <c r="A88" s="6"/>
      <c r="B88" s="6"/>
      <c r="C88" s="6"/>
      <c r="D88" s="6"/>
      <c r="E88" s="6"/>
      <c r="F88" s="6"/>
      <c r="G88" s="6"/>
      <c r="H88" s="6"/>
      <c r="I88" s="6"/>
    </row>
    <row r="89" spans="1:9" ht="15" customHeight="1">
      <c r="A89" s="6"/>
      <c r="B89" s="6"/>
      <c r="C89" s="6"/>
      <c r="D89" s="6"/>
      <c r="E89" s="6"/>
      <c r="F89" s="6"/>
      <c r="G89" s="6"/>
      <c r="H89" s="6"/>
      <c r="I89" s="6"/>
    </row>
    <row r="90" spans="1:9" ht="15" customHeight="1">
      <c r="A90" s="6"/>
      <c r="B90" s="6"/>
      <c r="C90" s="6"/>
      <c r="D90" s="6"/>
      <c r="E90" s="6"/>
      <c r="F90" s="6"/>
      <c r="G90" s="6"/>
      <c r="H90" s="6"/>
      <c r="I90" s="6"/>
    </row>
    <row r="91" spans="1:9" ht="15" customHeight="1">
      <c r="A91" s="6"/>
      <c r="B91" s="6"/>
      <c r="C91" s="6"/>
      <c r="D91" s="6"/>
      <c r="E91" s="6"/>
      <c r="F91" s="6"/>
      <c r="G91" s="6"/>
      <c r="H91" s="6"/>
      <c r="I91" s="6"/>
    </row>
    <row r="92" spans="1:9" ht="15" customHeight="1">
      <c r="A92" s="6"/>
      <c r="B92" s="6"/>
      <c r="C92" s="6"/>
      <c r="D92" s="6"/>
      <c r="E92" s="6"/>
      <c r="F92" s="6"/>
      <c r="G92" s="6"/>
      <c r="H92" s="6"/>
      <c r="I92" s="6"/>
    </row>
    <row r="93" spans="1:9" ht="15" customHeight="1">
      <c r="A93" s="6"/>
      <c r="B93" s="6"/>
      <c r="C93" s="6"/>
      <c r="D93" s="6"/>
      <c r="E93" s="6"/>
      <c r="F93" s="6"/>
      <c r="G93" s="6"/>
      <c r="H93" s="6"/>
      <c r="I93" s="6"/>
    </row>
    <row r="94" spans="1:9" ht="15" customHeight="1">
      <c r="A94" s="6"/>
      <c r="B94" s="6"/>
      <c r="C94" s="6"/>
      <c r="D94" s="6"/>
      <c r="E94" s="6"/>
      <c r="F94" s="6"/>
      <c r="G94" s="6"/>
      <c r="H94" s="6"/>
      <c r="I94" s="6"/>
    </row>
    <row r="95" spans="1:9" ht="15" customHeight="1">
      <c r="A95" s="6"/>
      <c r="B95" s="6"/>
      <c r="C95" s="6"/>
      <c r="D95" s="6"/>
      <c r="E95" s="6"/>
      <c r="F95" s="6"/>
      <c r="G95" s="6"/>
      <c r="H95" s="6"/>
      <c r="I95" s="6"/>
    </row>
    <row r="96" spans="1:9" ht="15" customHeight="1">
      <c r="A96" s="6"/>
      <c r="B96" s="6"/>
      <c r="C96" s="6"/>
      <c r="D96" s="6"/>
      <c r="E96" s="6"/>
      <c r="F96" s="6"/>
      <c r="G96" s="6"/>
      <c r="H96" s="6"/>
      <c r="I96" s="6"/>
    </row>
    <row r="97" spans="1:9" ht="15" customHeight="1">
      <c r="A97" s="6"/>
      <c r="B97" s="6"/>
      <c r="C97" s="6"/>
      <c r="D97" s="6"/>
      <c r="E97" s="6"/>
      <c r="F97" s="6"/>
      <c r="G97" s="6"/>
      <c r="H97" s="6"/>
      <c r="I97" s="6"/>
    </row>
    <row r="98" spans="1:9" ht="15" customHeight="1">
      <c r="A98" s="6"/>
      <c r="B98" s="6"/>
      <c r="C98" s="6"/>
      <c r="D98" s="6"/>
      <c r="E98" s="6"/>
      <c r="F98" s="6"/>
      <c r="G98" s="6"/>
      <c r="H98" s="6"/>
      <c r="I98" s="6"/>
    </row>
    <row r="99" spans="1:9" ht="15" customHeight="1">
      <c r="A99" s="6"/>
      <c r="B99" s="6"/>
      <c r="C99" s="6"/>
      <c r="D99" s="6"/>
      <c r="E99" s="6"/>
      <c r="F99" s="6"/>
      <c r="G99" s="6"/>
      <c r="H99" s="6"/>
      <c r="I99" s="6"/>
    </row>
    <row r="100" spans="1:9" ht="15" customHeight="1">
      <c r="A100" s="6"/>
      <c r="B100" s="6"/>
      <c r="C100" s="6"/>
      <c r="D100" s="6"/>
      <c r="E100" s="6"/>
      <c r="F100" s="6"/>
      <c r="G100" s="6"/>
      <c r="H100" s="6"/>
      <c r="I100" s="6"/>
    </row>
    <row r="101" spans="1:9" ht="15" customHeight="1">
      <c r="A101" s="6"/>
      <c r="B101" s="6"/>
      <c r="C101" s="6"/>
      <c r="D101" s="6"/>
      <c r="E101" s="6"/>
      <c r="F101" s="6"/>
      <c r="G101" s="6"/>
      <c r="H101" s="6"/>
      <c r="I101" s="6"/>
    </row>
    <row r="102" spans="1:9" ht="15" customHeight="1">
      <c r="A102" s="6"/>
      <c r="B102" s="6"/>
      <c r="C102" s="6"/>
      <c r="D102" s="6"/>
      <c r="E102" s="6"/>
      <c r="F102" s="6"/>
      <c r="G102" s="6"/>
      <c r="H102" s="6"/>
      <c r="I102" s="6"/>
    </row>
    <row r="103" spans="1:9" ht="15" customHeight="1">
      <c r="A103" s="6"/>
      <c r="B103" s="6"/>
      <c r="C103" s="6"/>
      <c r="D103" s="6"/>
      <c r="E103" s="6"/>
      <c r="F103" s="6"/>
      <c r="G103" s="6"/>
      <c r="H103" s="6"/>
      <c r="I103" s="6"/>
    </row>
    <row r="104" spans="1:9" ht="15" customHeight="1">
      <c r="A104" s="6"/>
      <c r="B104" s="6"/>
      <c r="C104" s="6"/>
      <c r="D104" s="6"/>
      <c r="E104" s="6"/>
      <c r="F104" s="6"/>
      <c r="G104" s="6"/>
      <c r="H104" s="6"/>
      <c r="I104" s="6"/>
    </row>
    <row r="105" spans="1:9" ht="15" customHeight="1">
      <c r="A105" s="6"/>
      <c r="B105" s="6"/>
      <c r="C105" s="6"/>
      <c r="D105" s="6"/>
      <c r="E105" s="6"/>
      <c r="F105" s="6"/>
      <c r="G105" s="6"/>
      <c r="H105" s="6"/>
      <c r="I105" s="6"/>
    </row>
    <row r="106" spans="1:9" ht="15" customHeight="1">
      <c r="A106" s="6"/>
      <c r="B106" s="6"/>
      <c r="C106" s="6"/>
      <c r="D106" s="6"/>
      <c r="E106" s="6"/>
      <c r="F106" s="6"/>
      <c r="G106" s="6"/>
      <c r="H106" s="6"/>
      <c r="I106" s="6"/>
    </row>
    <row r="107" spans="1:9" ht="15" customHeight="1">
      <c r="A107" s="6"/>
      <c r="B107" s="6"/>
      <c r="C107" s="6"/>
      <c r="D107" s="6"/>
      <c r="E107" s="6"/>
      <c r="F107" s="6"/>
      <c r="G107" s="6"/>
      <c r="H107" s="6"/>
      <c r="I107" s="6"/>
    </row>
    <row r="108" spans="1:9" ht="15" customHeight="1">
      <c r="A108" s="6"/>
      <c r="B108" s="6"/>
      <c r="C108" s="6"/>
      <c r="D108" s="6"/>
      <c r="E108" s="6"/>
      <c r="F108" s="6"/>
      <c r="G108" s="6"/>
      <c r="H108" s="6"/>
      <c r="I108" s="6"/>
    </row>
    <row r="109" spans="1:9" ht="15" customHeight="1">
      <c r="A109" s="6"/>
      <c r="B109" s="6"/>
      <c r="C109" s="6"/>
      <c r="D109" s="6"/>
      <c r="E109" s="6"/>
      <c r="F109" s="6"/>
      <c r="G109" s="6"/>
      <c r="H109" s="6"/>
      <c r="I109" s="6"/>
    </row>
    <row r="110" spans="1:9" ht="15" customHeight="1">
      <c r="A110" s="6"/>
      <c r="B110" s="6"/>
      <c r="C110" s="6"/>
      <c r="D110" s="6"/>
      <c r="E110" s="6"/>
      <c r="F110" s="6"/>
      <c r="G110" s="6"/>
      <c r="H110" s="6"/>
      <c r="I110" s="6"/>
    </row>
    <row r="111" spans="1:9" ht="15" customHeight="1">
      <c r="A111" s="6"/>
      <c r="B111" s="6"/>
      <c r="C111" s="6"/>
      <c r="D111" s="6"/>
      <c r="E111" s="6"/>
      <c r="F111" s="6"/>
      <c r="G111" s="6"/>
      <c r="H111" s="6"/>
      <c r="I111" s="6"/>
    </row>
    <row r="112" spans="1:9" ht="15" customHeight="1">
      <c r="A112" s="6"/>
      <c r="B112" s="6"/>
      <c r="C112" s="6"/>
      <c r="D112" s="6"/>
      <c r="E112" s="6"/>
      <c r="F112" s="6"/>
      <c r="G112" s="6"/>
      <c r="H112" s="6"/>
      <c r="I112" s="6"/>
    </row>
    <row r="113" spans="1:9" ht="15" customHeight="1">
      <c r="A113" s="6"/>
      <c r="B113" s="6"/>
      <c r="C113" s="6"/>
      <c r="D113" s="6"/>
      <c r="E113" s="6"/>
      <c r="F113" s="6"/>
      <c r="G113" s="6"/>
      <c r="H113" s="6"/>
      <c r="I113" s="6"/>
    </row>
    <row r="114" spans="1:9" ht="15" customHeight="1">
      <c r="A114" s="6"/>
      <c r="B114" s="6"/>
      <c r="C114" s="6"/>
      <c r="D114" s="6"/>
      <c r="E114" s="6"/>
      <c r="F114" s="6"/>
      <c r="G114" s="6"/>
      <c r="H114" s="6"/>
      <c r="I114" s="6"/>
    </row>
    <row r="115" spans="1:9" ht="15" customHeight="1">
      <c r="A115" s="6"/>
      <c r="B115" s="6"/>
      <c r="C115" s="6"/>
      <c r="D115" s="6"/>
      <c r="E115" s="6"/>
      <c r="F115" s="6"/>
      <c r="G115" s="6"/>
      <c r="H115" s="6"/>
      <c r="I115" s="6"/>
    </row>
    <row r="116" spans="1:9" ht="15" customHeight="1">
      <c r="A116" s="6"/>
      <c r="B116" s="6"/>
      <c r="C116" s="6"/>
      <c r="D116" s="6"/>
      <c r="E116" s="6"/>
      <c r="F116" s="6"/>
      <c r="G116" s="6"/>
      <c r="H116" s="6"/>
      <c r="I116" s="6"/>
    </row>
    <row r="117" spans="1:9" ht="15" customHeight="1">
      <c r="A117" s="6"/>
      <c r="B117" s="6"/>
      <c r="C117" s="6"/>
      <c r="D117" s="6"/>
      <c r="E117" s="6"/>
      <c r="F117" s="6"/>
      <c r="G117" s="6"/>
      <c r="H117" s="6"/>
      <c r="I117" s="6"/>
    </row>
    <row r="118" spans="1:9" ht="15" customHeight="1">
      <c r="A118" s="6"/>
      <c r="B118" s="6"/>
      <c r="C118" s="6"/>
      <c r="D118" s="6"/>
      <c r="E118" s="6"/>
      <c r="F118" s="6"/>
      <c r="G118" s="6"/>
      <c r="H118" s="6"/>
      <c r="I118" s="6"/>
    </row>
    <row r="119" spans="1:9" ht="15" customHeight="1">
      <c r="A119" s="6"/>
      <c r="B119" s="6"/>
      <c r="C119" s="6"/>
      <c r="D119" s="6"/>
      <c r="E119" s="6"/>
      <c r="F119" s="6"/>
      <c r="G119" s="6"/>
      <c r="H119" s="6"/>
      <c r="I119" s="6"/>
    </row>
    <row r="120" spans="1:9" ht="15" customHeight="1">
      <c r="A120" s="6"/>
      <c r="B120" s="6"/>
      <c r="C120" s="6"/>
      <c r="D120" s="6"/>
      <c r="E120" s="6"/>
      <c r="F120" s="6"/>
      <c r="G120" s="6"/>
      <c r="H120" s="6"/>
      <c r="I120" s="6"/>
    </row>
    <row r="121" spans="1:9" ht="15" customHeight="1">
      <c r="A121" s="6"/>
      <c r="B121" s="6"/>
      <c r="C121" s="6"/>
      <c r="D121" s="6"/>
      <c r="E121" s="6"/>
      <c r="F121" s="6"/>
      <c r="G121" s="6"/>
      <c r="H121" s="6"/>
      <c r="I121" s="6"/>
    </row>
    <row r="122" spans="1:9" ht="15" customHeight="1">
      <c r="A122" s="6"/>
      <c r="B122" s="6"/>
      <c r="C122" s="6"/>
      <c r="D122" s="6"/>
      <c r="E122" s="6"/>
      <c r="F122" s="6"/>
      <c r="G122" s="6"/>
      <c r="H122" s="6"/>
      <c r="I122" s="6"/>
    </row>
    <row r="123" spans="1:9" ht="15" customHeight="1">
      <c r="A123" s="6"/>
      <c r="B123" s="6"/>
      <c r="C123" s="6"/>
      <c r="D123" s="6"/>
      <c r="E123" s="6"/>
      <c r="F123" s="6"/>
      <c r="G123" s="6"/>
      <c r="H123" s="6"/>
      <c r="I123" s="6"/>
    </row>
    <row r="124" spans="1:9" ht="15" customHeight="1">
      <c r="A124" s="6"/>
      <c r="B124" s="6"/>
      <c r="C124" s="6"/>
      <c r="D124" s="6"/>
      <c r="E124" s="6"/>
      <c r="F124" s="6"/>
      <c r="G124" s="6"/>
      <c r="H124" s="6"/>
      <c r="I124" s="6"/>
    </row>
    <row r="125" spans="1:9" ht="15" customHeight="1">
      <c r="A125" s="6"/>
      <c r="B125" s="6"/>
      <c r="C125" s="6"/>
      <c r="D125" s="6"/>
      <c r="E125" s="6"/>
      <c r="F125" s="6"/>
      <c r="G125" s="6"/>
      <c r="H125" s="6"/>
      <c r="I125" s="6"/>
    </row>
    <row r="126" spans="1:9" ht="15" customHeight="1">
      <c r="A126" s="6"/>
      <c r="B126" s="6"/>
      <c r="C126" s="6"/>
      <c r="D126" s="6"/>
      <c r="E126" s="6"/>
      <c r="F126" s="6"/>
      <c r="G126" s="6"/>
      <c r="H126" s="6"/>
      <c r="I126" s="6"/>
    </row>
    <row r="127" spans="1:9" ht="15" customHeight="1">
      <c r="A127" s="6"/>
      <c r="B127" s="6"/>
      <c r="C127" s="6"/>
      <c r="D127" s="6"/>
      <c r="E127" s="6"/>
      <c r="F127" s="6"/>
      <c r="G127" s="6"/>
      <c r="H127" s="6"/>
      <c r="I127" s="6"/>
    </row>
    <row r="128" spans="1:9" ht="15" customHeight="1">
      <c r="A128" s="6"/>
      <c r="B128" s="6"/>
      <c r="C128" s="6"/>
      <c r="D128" s="6"/>
      <c r="E128" s="6"/>
      <c r="F128" s="6"/>
      <c r="G128" s="6"/>
      <c r="H128" s="6"/>
      <c r="I128" s="6"/>
    </row>
    <row r="129" spans="1:9" ht="15" customHeight="1">
      <c r="A129" s="6"/>
      <c r="B129" s="6"/>
      <c r="C129" s="6"/>
      <c r="D129" s="6"/>
      <c r="E129" s="6"/>
      <c r="F129" s="6"/>
      <c r="G129" s="6"/>
      <c r="H129" s="6"/>
      <c r="I129" s="6"/>
    </row>
    <row r="130" spans="1:9" ht="15" customHeight="1">
      <c r="A130" s="6"/>
      <c r="B130" s="6"/>
      <c r="C130" s="6"/>
      <c r="D130" s="6"/>
      <c r="E130" s="6"/>
      <c r="F130" s="6"/>
      <c r="G130" s="6"/>
      <c r="H130" s="6"/>
      <c r="I130" s="6"/>
    </row>
    <row r="131" spans="1:9" ht="15" customHeight="1">
      <c r="A131" s="6"/>
      <c r="B131" s="6"/>
      <c r="C131" s="6"/>
      <c r="D131" s="6"/>
      <c r="E131" s="6"/>
      <c r="F131" s="6"/>
      <c r="G131" s="6"/>
      <c r="H131" s="6"/>
      <c r="I131" s="6"/>
    </row>
    <row r="132" spans="1:9" ht="15" customHeight="1">
      <c r="A132" s="6"/>
      <c r="B132" s="6"/>
      <c r="C132" s="6"/>
      <c r="D132" s="6"/>
      <c r="E132" s="6"/>
      <c r="F132" s="6"/>
      <c r="G132" s="6"/>
      <c r="H132" s="6"/>
      <c r="I132" s="6"/>
    </row>
    <row r="133" spans="1:9" ht="15" customHeight="1">
      <c r="A133" s="6"/>
      <c r="B133" s="6"/>
      <c r="C133" s="6"/>
      <c r="D133" s="6"/>
      <c r="E133" s="6"/>
      <c r="F133" s="6"/>
      <c r="G133" s="6"/>
      <c r="H133" s="6"/>
      <c r="I133" s="6"/>
    </row>
    <row r="134" spans="1:9" ht="12.75">
      <c r="A134" s="6"/>
      <c r="B134" s="6"/>
      <c r="C134" s="6"/>
      <c r="D134" s="6"/>
      <c r="E134" s="6"/>
      <c r="F134" s="6"/>
      <c r="G134" s="6"/>
      <c r="H134" s="6"/>
      <c r="I134" s="6"/>
    </row>
  </sheetData>
  <mergeCells count="12">
    <mergeCell ref="E82:G82"/>
    <mergeCell ref="A5:H5"/>
    <mergeCell ref="A7:H7"/>
    <mergeCell ref="A9:H9"/>
    <mergeCell ref="E78:G78"/>
    <mergeCell ref="E81:G81"/>
    <mergeCell ref="B51:G51"/>
    <mergeCell ref="B52:G52"/>
    <mergeCell ref="B53:G53"/>
    <mergeCell ref="B55:G55"/>
    <mergeCell ref="B56:G56"/>
    <mergeCell ref="B59:G59"/>
  </mergeCells>
  <pageMargins left="0.23622047244094491" right="0.23622047244094491" top="0.51181102362204722" bottom="0.74803149606299213" header="0.31496062992125984" footer="0.31496062992125984"/>
  <pageSetup paperSize="9" fitToHeight="0" orientation="portrait" r:id="rId1"/>
  <headerFooter scaleWithDoc="0">
    <oddFooter>&amp;L&amp;K000000&amp;R&amp;K000000 | &amp;P</oddFooter>
  </headerFooter>
  <rowBreaks count="1" manualBreakCount="1">
    <brk id="49"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2060"/>
    <pageSetUpPr fitToPage="1"/>
  </sheetPr>
  <dimension ref="A1:N157"/>
  <sheetViews>
    <sheetView view="pageBreakPreview" zoomScaleNormal="100" zoomScaleSheetLayoutView="100" workbookViewId="0"/>
  </sheetViews>
  <sheetFormatPr defaultColWidth="8.85546875" defaultRowHeight="15" customHeight="1"/>
  <cols>
    <col min="1" max="1" width="13.140625" style="8" customWidth="1"/>
    <col min="2" max="2" width="4.140625" customWidth="1"/>
    <col min="3" max="3" width="54.42578125" customWidth="1"/>
    <col min="4" max="4" width="2.85546875" customWidth="1"/>
    <col min="5" max="5" width="2.140625" customWidth="1"/>
    <col min="6" max="6" width="8.42578125" customWidth="1"/>
    <col min="7" max="7" width="16.85546875" customWidth="1"/>
    <col min="8" max="8" width="15.85546875" customWidth="1"/>
    <col min="9" max="9" width="16.85546875" customWidth="1"/>
    <col min="10" max="10" width="11.140625" customWidth="1"/>
    <col min="11" max="11" width="8.85546875" customWidth="1"/>
    <col min="12" max="12" width="9.140625" customWidth="1"/>
  </cols>
  <sheetData>
    <row r="1" spans="1:14">
      <c r="A1" s="24"/>
      <c r="B1" s="294"/>
      <c r="C1" s="299" t="s">
        <v>0</v>
      </c>
      <c r="D1" s="25"/>
      <c r="E1" s="25"/>
      <c r="F1" s="25"/>
      <c r="G1" s="33"/>
      <c r="H1" s="6"/>
      <c r="I1" s="6"/>
      <c r="J1" s="6"/>
      <c r="K1" s="6"/>
      <c r="L1" s="6"/>
      <c r="M1" s="6"/>
      <c r="N1" s="6"/>
    </row>
    <row r="2" spans="1:14">
      <c r="A2" s="24" t="s">
        <v>469</v>
      </c>
      <c r="B2" s="294"/>
      <c r="C2" s="299" t="s">
        <v>322</v>
      </c>
      <c r="D2" s="25"/>
      <c r="E2" s="25"/>
      <c r="F2" s="25"/>
      <c r="G2" s="33"/>
      <c r="H2" s="6"/>
      <c r="I2" s="6"/>
      <c r="J2" s="6"/>
      <c r="K2" s="6"/>
      <c r="L2" s="6"/>
      <c r="M2" s="6"/>
      <c r="N2" s="6"/>
    </row>
    <row r="3" spans="1:14">
      <c r="A3" s="24" t="s">
        <v>37</v>
      </c>
      <c r="B3" s="294"/>
      <c r="C3" s="299" t="s">
        <v>2</v>
      </c>
      <c r="D3" s="25"/>
      <c r="E3" s="25"/>
      <c r="F3" s="25"/>
      <c r="G3" s="33"/>
      <c r="H3" s="6"/>
      <c r="I3" s="6"/>
      <c r="J3" s="6"/>
      <c r="K3" s="6"/>
      <c r="L3" s="6"/>
      <c r="M3" s="6"/>
      <c r="N3" s="6"/>
    </row>
    <row r="4" spans="1:14" ht="13.15">
      <c r="B4" s="294"/>
      <c r="C4" s="294"/>
      <c r="D4" s="25"/>
      <c r="E4" s="25"/>
      <c r="F4" s="25"/>
      <c r="G4" s="33"/>
      <c r="H4" s="6"/>
      <c r="I4" s="6"/>
      <c r="J4" s="6"/>
      <c r="K4" s="6"/>
      <c r="L4" s="6"/>
      <c r="M4" s="6"/>
      <c r="N4" s="6"/>
    </row>
    <row r="5" spans="1:14">
      <c r="B5" s="301" t="s">
        <v>588</v>
      </c>
      <c r="C5" s="299" t="s">
        <v>589</v>
      </c>
      <c r="D5" s="6"/>
      <c r="E5" s="6"/>
      <c r="F5" s="289" t="s">
        <v>40</v>
      </c>
      <c r="G5" s="290">
        <v>2025</v>
      </c>
      <c r="H5" s="289">
        <v>2024</v>
      </c>
      <c r="I5" s="6"/>
      <c r="J5" s="6"/>
      <c r="K5" s="6"/>
      <c r="L5" s="6"/>
      <c r="M5" s="6"/>
      <c r="N5" s="6"/>
    </row>
    <row r="6" spans="1:14" ht="13.15">
      <c r="A6" s="24"/>
      <c r="B6" s="6"/>
      <c r="C6" s="13"/>
      <c r="D6" s="35"/>
      <c r="E6" s="35"/>
      <c r="F6" s="307"/>
      <c r="G6" s="292" t="s">
        <v>43</v>
      </c>
      <c r="H6" s="291" t="s">
        <v>43</v>
      </c>
      <c r="I6" s="6"/>
      <c r="J6" s="6"/>
      <c r="K6" s="6"/>
      <c r="L6" s="6"/>
      <c r="M6" s="6"/>
      <c r="N6" s="6"/>
    </row>
    <row r="7" spans="1:14" ht="12.75">
      <c r="A7" s="24"/>
      <c r="B7" s="120"/>
      <c r="C7" s="6"/>
      <c r="D7" s="6"/>
      <c r="E7" s="6"/>
      <c r="F7" s="6"/>
      <c r="G7" s="82"/>
      <c r="H7" s="6"/>
      <c r="I7" s="6"/>
      <c r="J7" s="6"/>
      <c r="K7" s="6"/>
      <c r="L7" s="6"/>
      <c r="M7" s="6"/>
      <c r="N7" s="6"/>
    </row>
    <row r="8" spans="1:14" ht="12.75">
      <c r="A8" s="24" t="s">
        <v>590</v>
      </c>
      <c r="B8" s="120"/>
      <c r="C8" s="6" t="s">
        <v>591</v>
      </c>
      <c r="D8" s="6"/>
      <c r="E8" s="6"/>
      <c r="F8" s="6"/>
      <c r="G8" s="82">
        <v>4137864</v>
      </c>
      <c r="H8" s="52">
        <v>8187302</v>
      </c>
      <c r="I8" s="6"/>
      <c r="J8" s="6"/>
      <c r="K8" s="6"/>
      <c r="L8" s="6"/>
      <c r="M8" s="6"/>
      <c r="N8" s="6"/>
    </row>
    <row r="9" spans="1:14" ht="12.75">
      <c r="A9" s="24"/>
      <c r="B9" s="120"/>
      <c r="C9" s="6" t="s">
        <v>592</v>
      </c>
      <c r="D9" s="6"/>
      <c r="E9" s="6"/>
      <c r="F9" s="6"/>
      <c r="G9" s="82">
        <v>20424815</v>
      </c>
      <c r="H9" s="52">
        <v>11454473</v>
      </c>
      <c r="I9" s="6"/>
      <c r="J9" s="6"/>
      <c r="K9" s="6"/>
      <c r="L9" s="6"/>
      <c r="M9" s="6"/>
      <c r="N9" s="6"/>
    </row>
    <row r="10" spans="1:14" ht="13.15">
      <c r="A10" s="24"/>
      <c r="B10" s="120"/>
      <c r="C10" s="305" t="s">
        <v>593</v>
      </c>
      <c r="D10" s="6"/>
      <c r="E10" s="6"/>
      <c r="F10" s="14" t="s">
        <v>82</v>
      </c>
      <c r="G10" s="84">
        <f>SUM(G8:G9)</f>
        <v>24562679</v>
      </c>
      <c r="H10" s="49">
        <f>SUM(H8:H9)</f>
        <v>19641775</v>
      </c>
      <c r="I10" s="6"/>
      <c r="J10" s="6"/>
      <c r="K10" s="6"/>
      <c r="L10" s="6"/>
      <c r="M10" s="6"/>
      <c r="N10" s="6"/>
    </row>
    <row r="11" spans="1:14" ht="12.75">
      <c r="A11" s="24"/>
      <c r="B11" s="120"/>
      <c r="C11" s="6"/>
      <c r="D11" s="6"/>
      <c r="E11" s="6"/>
      <c r="F11" s="6"/>
      <c r="G11" s="82"/>
      <c r="H11" s="6"/>
      <c r="I11" s="6"/>
      <c r="J11" s="6"/>
      <c r="K11" s="6"/>
      <c r="L11" s="6"/>
      <c r="M11" s="6"/>
      <c r="N11" s="6"/>
    </row>
    <row r="12" spans="1:14" ht="12.75">
      <c r="A12" s="24"/>
      <c r="B12" s="120"/>
      <c r="C12" s="6" t="s">
        <v>594</v>
      </c>
      <c r="D12" s="6"/>
      <c r="E12" s="6"/>
      <c r="F12" s="6"/>
      <c r="G12" s="82"/>
      <c r="H12" s="6"/>
      <c r="I12" s="6"/>
      <c r="J12" s="6"/>
      <c r="K12" s="6"/>
      <c r="L12" s="6"/>
      <c r="M12" s="6"/>
      <c r="N12" s="6"/>
    </row>
    <row r="13" spans="1:14" ht="12.75">
      <c r="A13" s="24"/>
      <c r="B13" s="120"/>
      <c r="C13" s="121" t="s">
        <v>595</v>
      </c>
      <c r="D13" s="6"/>
      <c r="E13" s="6"/>
      <c r="F13" s="6"/>
      <c r="G13" s="82">
        <v>9329223</v>
      </c>
      <c r="H13" s="52">
        <v>8826765</v>
      </c>
      <c r="I13" s="6"/>
      <c r="J13" s="6"/>
      <c r="K13" s="6"/>
      <c r="L13" s="6"/>
      <c r="M13" s="6"/>
      <c r="N13" s="6"/>
    </row>
    <row r="14" spans="1:14" ht="12.75">
      <c r="A14" s="24"/>
      <c r="B14" s="120"/>
      <c r="C14" s="121" t="s">
        <v>596</v>
      </c>
      <c r="D14" s="6"/>
      <c r="E14" s="6"/>
      <c r="F14" s="14">
        <v>20</v>
      </c>
      <c r="G14" s="82">
        <v>15233456</v>
      </c>
      <c r="H14" s="52">
        <v>10815010</v>
      </c>
      <c r="I14" s="6"/>
      <c r="J14" s="6"/>
      <c r="K14" s="6"/>
      <c r="L14" s="6"/>
      <c r="M14" s="6"/>
      <c r="N14" s="6"/>
    </row>
    <row r="15" spans="1:14" ht="12.75">
      <c r="A15" s="24"/>
      <c r="B15" s="120"/>
      <c r="C15" s="6"/>
      <c r="D15" s="6"/>
      <c r="E15" s="6"/>
      <c r="F15" s="6"/>
      <c r="G15" s="84">
        <f>SUM(G13:G14)</f>
        <v>24562679</v>
      </c>
      <c r="H15" s="49">
        <f>SUM(H13:H14)</f>
        <v>19641775</v>
      </c>
      <c r="I15" s="6"/>
      <c r="J15" s="6"/>
      <c r="K15" s="6"/>
      <c r="L15" s="6"/>
      <c r="M15" s="6"/>
      <c r="N15" s="6"/>
    </row>
    <row r="16" spans="1:14" ht="12.75">
      <c r="A16" s="24"/>
      <c r="B16" s="120"/>
      <c r="C16" s="6"/>
      <c r="D16" s="6"/>
      <c r="E16" s="6"/>
      <c r="F16" s="122"/>
      <c r="G16" s="6"/>
      <c r="H16" s="6"/>
      <c r="I16" s="6"/>
      <c r="J16" s="6"/>
      <c r="K16" s="6"/>
      <c r="L16" s="6"/>
      <c r="M16" s="6"/>
      <c r="N16" s="6"/>
    </row>
    <row r="17" spans="1:14" ht="13.15">
      <c r="A17" s="24" t="s">
        <v>325</v>
      </c>
      <c r="B17" s="120"/>
      <c r="C17" s="123" t="s">
        <v>597</v>
      </c>
      <c r="D17" s="124"/>
      <c r="E17" s="6"/>
      <c r="F17" s="124"/>
      <c r="G17" s="124"/>
      <c r="H17" s="124"/>
      <c r="I17" s="124"/>
      <c r="J17" s="6"/>
      <c r="K17" s="6"/>
      <c r="L17" s="6"/>
      <c r="M17" s="6"/>
      <c r="N17" s="6"/>
    </row>
    <row r="18" spans="1:14" ht="13.15">
      <c r="A18" s="24"/>
      <c r="B18" s="120"/>
      <c r="C18" s="125" t="s">
        <v>106</v>
      </c>
      <c r="D18" s="124"/>
      <c r="E18" s="6"/>
      <c r="F18" s="125" t="s">
        <v>598</v>
      </c>
      <c r="G18" s="124"/>
      <c r="H18" s="124"/>
      <c r="I18" s="124"/>
      <c r="J18" s="6"/>
      <c r="K18" s="6"/>
      <c r="L18" s="6"/>
      <c r="M18" s="6"/>
      <c r="N18" s="6"/>
    </row>
    <row r="19" spans="1:14" ht="12.75">
      <c r="A19" s="24" t="s">
        <v>599</v>
      </c>
      <c r="B19" s="120"/>
      <c r="C19" s="124" t="s">
        <v>600</v>
      </c>
      <c r="D19" s="124"/>
      <c r="E19" s="6"/>
      <c r="F19" s="124" t="s">
        <v>601</v>
      </c>
      <c r="G19" s="124"/>
      <c r="H19" s="124"/>
      <c r="I19" s="124"/>
      <c r="J19" s="24" t="s">
        <v>602</v>
      </c>
      <c r="K19" s="6"/>
      <c r="L19" s="6"/>
      <c r="M19" s="6"/>
      <c r="N19" s="6"/>
    </row>
    <row r="20" spans="1:14" ht="12.75">
      <c r="A20" s="24" t="s">
        <v>603</v>
      </c>
      <c r="B20" s="120"/>
      <c r="C20" s="124" t="s">
        <v>604</v>
      </c>
      <c r="D20" s="124"/>
      <c r="E20" s="6"/>
      <c r="F20" s="124" t="s">
        <v>605</v>
      </c>
      <c r="G20" s="124"/>
      <c r="H20" s="124"/>
      <c r="I20" s="124"/>
      <c r="J20" s="6"/>
      <c r="K20" s="6"/>
      <c r="L20" s="6"/>
      <c r="M20" s="6"/>
      <c r="N20" s="6"/>
    </row>
    <row r="21" spans="1:14" ht="12.75">
      <c r="A21" s="24" t="s">
        <v>606</v>
      </c>
      <c r="B21" s="120"/>
      <c r="C21" s="124" t="s">
        <v>607</v>
      </c>
      <c r="D21" s="124"/>
      <c r="E21" s="6"/>
      <c r="F21" s="124" t="s">
        <v>608</v>
      </c>
      <c r="G21" s="124"/>
      <c r="H21" s="124"/>
      <c r="I21" s="124"/>
      <c r="J21" s="6"/>
      <c r="K21" s="6"/>
      <c r="L21" s="6"/>
      <c r="M21" s="6"/>
      <c r="N21" s="6"/>
    </row>
    <row r="22" spans="1:14" ht="12.75">
      <c r="A22" s="24"/>
      <c r="B22" s="120"/>
      <c r="C22" s="124" t="s">
        <v>609</v>
      </c>
      <c r="D22" s="124"/>
      <c r="E22" s="6"/>
      <c r="F22" s="124" t="s">
        <v>610</v>
      </c>
      <c r="G22" s="124"/>
      <c r="H22" s="124"/>
      <c r="I22" s="124"/>
      <c r="J22" s="6"/>
      <c r="K22" s="6"/>
      <c r="L22" s="6"/>
      <c r="M22" s="6"/>
      <c r="N22" s="6"/>
    </row>
    <row r="23" spans="1:14" ht="12.75">
      <c r="A23" s="24"/>
      <c r="B23" s="120"/>
      <c r="C23" s="124" t="s">
        <v>611</v>
      </c>
      <c r="D23" s="124"/>
      <c r="E23" s="6"/>
      <c r="F23" s="124" t="s">
        <v>612</v>
      </c>
      <c r="G23" s="124"/>
      <c r="H23" s="124"/>
      <c r="I23" s="124"/>
      <c r="J23" s="6"/>
      <c r="K23" s="6"/>
      <c r="L23" s="6"/>
      <c r="M23" s="6"/>
      <c r="N23" s="6"/>
    </row>
    <row r="24" spans="1:14" ht="12.75">
      <c r="A24" s="24"/>
      <c r="B24" s="120"/>
      <c r="C24" s="124"/>
      <c r="D24" s="124"/>
      <c r="E24" s="6"/>
      <c r="F24" s="124" t="s">
        <v>613</v>
      </c>
      <c r="G24" s="124"/>
      <c r="H24" s="124"/>
      <c r="I24" s="124"/>
      <c r="J24" s="6"/>
      <c r="K24" s="6"/>
      <c r="L24" s="6"/>
      <c r="M24" s="6"/>
      <c r="N24" s="6"/>
    </row>
    <row r="25" spans="1:14" ht="12.75">
      <c r="A25" s="24"/>
      <c r="B25" s="120"/>
      <c r="C25" s="124" t="s">
        <v>614</v>
      </c>
      <c r="D25" s="124"/>
      <c r="E25" s="6"/>
      <c r="F25" s="124"/>
      <c r="G25" s="124"/>
      <c r="H25" s="124"/>
      <c r="I25" s="124"/>
      <c r="J25" s="6"/>
      <c r="K25" s="6"/>
      <c r="L25" s="6"/>
      <c r="M25" s="6"/>
      <c r="N25" s="6"/>
    </row>
    <row r="26" spans="1:14" ht="12.75">
      <c r="A26" s="24"/>
      <c r="B26" s="120"/>
      <c r="C26" s="124" t="s">
        <v>615</v>
      </c>
      <c r="D26" s="124"/>
      <c r="E26" s="6"/>
      <c r="F26" s="124"/>
      <c r="G26" s="124"/>
      <c r="H26" s="124"/>
      <c r="I26" s="124"/>
      <c r="J26" s="6"/>
      <c r="K26" s="6"/>
      <c r="L26" s="6"/>
      <c r="M26" s="6"/>
      <c r="N26" s="6"/>
    </row>
    <row r="27" spans="1:14" ht="12.75">
      <c r="A27" s="24"/>
      <c r="B27" s="120"/>
      <c r="C27" s="124"/>
      <c r="D27" s="124"/>
      <c r="E27" s="6"/>
      <c r="F27" s="124"/>
      <c r="G27" s="124"/>
      <c r="H27" s="124"/>
      <c r="I27" s="124"/>
      <c r="J27" s="6"/>
      <c r="K27" s="6"/>
      <c r="L27" s="6"/>
      <c r="M27" s="6"/>
      <c r="N27" s="6"/>
    </row>
    <row r="28" spans="1:14" ht="12.75">
      <c r="A28" s="24"/>
      <c r="B28" s="120"/>
      <c r="C28" s="124" t="s">
        <v>616</v>
      </c>
      <c r="D28" s="124"/>
      <c r="E28" s="6"/>
      <c r="F28" s="124"/>
      <c r="G28" s="124"/>
      <c r="H28" s="124"/>
      <c r="I28" s="124"/>
      <c r="J28" s="6"/>
      <c r="K28" s="6"/>
      <c r="L28" s="6"/>
      <c r="M28" s="6"/>
      <c r="N28" s="6"/>
    </row>
    <row r="29" spans="1:14" ht="12.75">
      <c r="A29" s="24"/>
      <c r="B29" s="120"/>
      <c r="C29" s="124" t="s">
        <v>617</v>
      </c>
      <c r="D29" s="124"/>
      <c r="E29" s="6"/>
      <c r="F29" s="124"/>
      <c r="G29" s="124"/>
      <c r="H29" s="124"/>
      <c r="I29" s="124"/>
      <c r="J29" s="6"/>
      <c r="K29" s="6"/>
      <c r="L29" s="6"/>
      <c r="M29" s="6"/>
      <c r="N29" s="6"/>
    </row>
    <row r="30" spans="1:14" ht="12.75">
      <c r="A30" s="24"/>
      <c r="B30" s="120"/>
      <c r="C30" s="124" t="s">
        <v>618</v>
      </c>
      <c r="D30" s="124"/>
      <c r="E30" s="6"/>
      <c r="F30" s="124"/>
      <c r="G30" s="124"/>
      <c r="H30" s="124"/>
      <c r="I30" s="124"/>
      <c r="J30" s="6"/>
      <c r="K30" s="6"/>
      <c r="L30" s="6"/>
      <c r="M30" s="6"/>
      <c r="N30" s="6"/>
    </row>
    <row r="31" spans="1:14" ht="12.75">
      <c r="A31" s="24"/>
      <c r="B31" s="120"/>
      <c r="C31" s="126"/>
      <c r="D31" s="126"/>
      <c r="E31" s="6"/>
      <c r="F31" s="6"/>
      <c r="G31" s="6"/>
      <c r="H31" s="126"/>
      <c r="I31" s="126"/>
      <c r="J31" s="6"/>
      <c r="K31" s="6"/>
      <c r="L31" s="6"/>
      <c r="M31" s="6"/>
      <c r="N31" s="6"/>
    </row>
    <row r="32" spans="1:14">
      <c r="A32" s="24"/>
      <c r="B32" s="301" t="s">
        <v>619</v>
      </c>
      <c r="C32" s="302" t="s">
        <v>620</v>
      </c>
      <c r="D32" s="25"/>
      <c r="E32" s="36"/>
      <c r="F32" s="322" t="s">
        <v>40</v>
      </c>
      <c r="G32" s="290">
        <v>2025</v>
      </c>
      <c r="H32" s="289">
        <v>2024</v>
      </c>
      <c r="I32" s="6"/>
      <c r="J32" s="6"/>
      <c r="K32" s="6"/>
      <c r="L32" s="6"/>
      <c r="M32" s="6"/>
      <c r="N32" s="6"/>
    </row>
    <row r="33" spans="1:14" ht="13.15">
      <c r="A33" s="24" t="s">
        <v>621</v>
      </c>
      <c r="B33" s="128"/>
      <c r="C33" s="6"/>
      <c r="D33" s="6"/>
      <c r="E33" s="6"/>
      <c r="F33" s="284"/>
      <c r="G33" s="292" t="s">
        <v>43</v>
      </c>
      <c r="H33" s="291" t="s">
        <v>43</v>
      </c>
      <c r="I33" s="6"/>
      <c r="J33" s="6"/>
      <c r="K33" s="6"/>
      <c r="L33" s="6"/>
      <c r="M33" s="6"/>
      <c r="N33" s="6"/>
    </row>
    <row r="34" spans="1:14" ht="13.15">
      <c r="A34" s="24" t="s">
        <v>590</v>
      </c>
      <c r="B34" s="353" t="s">
        <v>472</v>
      </c>
      <c r="C34" s="310" t="s">
        <v>622</v>
      </c>
      <c r="D34" s="6"/>
      <c r="E34" s="6"/>
      <c r="F34" s="6"/>
      <c r="G34" s="82"/>
      <c r="H34" s="13"/>
      <c r="I34" s="6"/>
      <c r="J34" s="6"/>
      <c r="K34" s="6"/>
      <c r="L34" s="6"/>
      <c r="M34" s="6"/>
      <c r="N34" s="6"/>
    </row>
    <row r="35" spans="1:14" ht="13.15">
      <c r="A35" s="24" t="s">
        <v>623</v>
      </c>
      <c r="B35" s="129"/>
      <c r="C35" s="6" t="s">
        <v>624</v>
      </c>
      <c r="D35" s="6"/>
      <c r="E35" s="6"/>
      <c r="F35" s="6"/>
      <c r="G35" s="82">
        <v>9332905</v>
      </c>
      <c r="H35" s="130">
        <v>8372692</v>
      </c>
      <c r="I35" s="6"/>
      <c r="J35" s="6"/>
      <c r="K35" s="6"/>
      <c r="L35" s="6"/>
      <c r="M35" s="6"/>
      <c r="N35" s="6"/>
    </row>
    <row r="36" spans="1:14" ht="13.15">
      <c r="A36" s="24"/>
      <c r="B36" s="129"/>
      <c r="C36" s="6"/>
      <c r="D36" s="6"/>
      <c r="E36" s="6"/>
      <c r="F36" s="6"/>
      <c r="G36" s="84">
        <f>SUM(G35:G35)</f>
        <v>9332905</v>
      </c>
      <c r="H36" s="76">
        <f>SUM(H35:H35)</f>
        <v>8372692</v>
      </c>
      <c r="I36" s="6"/>
      <c r="J36" s="6"/>
      <c r="K36" s="6"/>
      <c r="L36" s="6"/>
      <c r="M36" s="6"/>
      <c r="N36" s="6"/>
    </row>
    <row r="37" spans="1:14" ht="13.15">
      <c r="A37" s="24"/>
      <c r="B37" s="129"/>
      <c r="C37" s="6"/>
      <c r="D37" s="6"/>
      <c r="E37" s="6"/>
      <c r="F37" s="6"/>
      <c r="G37" s="82"/>
      <c r="H37" s="130"/>
      <c r="I37" s="6"/>
      <c r="J37" s="6"/>
      <c r="K37" s="6"/>
      <c r="L37" s="6"/>
      <c r="M37" s="6"/>
      <c r="N37" s="6"/>
    </row>
    <row r="38" spans="1:14" ht="13.15">
      <c r="A38" s="24"/>
      <c r="B38" s="129"/>
      <c r="C38" s="310" t="s">
        <v>625</v>
      </c>
      <c r="D38" s="6"/>
      <c r="E38" s="6"/>
      <c r="F38" s="6"/>
      <c r="G38" s="131"/>
      <c r="H38" s="13"/>
      <c r="I38" s="6"/>
      <c r="J38" s="6"/>
      <c r="K38" s="6"/>
      <c r="L38" s="6"/>
      <c r="M38" s="6"/>
      <c r="N38" s="6"/>
    </row>
    <row r="39" spans="1:14" ht="13.15">
      <c r="A39" s="24" t="s">
        <v>590</v>
      </c>
      <c r="B39" s="129"/>
      <c r="C39" s="6" t="s">
        <v>626</v>
      </c>
      <c r="D39" s="6"/>
      <c r="E39" s="6"/>
      <c r="F39" s="14" t="s">
        <v>265</v>
      </c>
      <c r="G39" s="82">
        <v>165843</v>
      </c>
      <c r="H39" s="130">
        <v>165843</v>
      </c>
      <c r="I39" s="6"/>
      <c r="J39" s="6"/>
      <c r="K39" s="6"/>
      <c r="L39" s="6"/>
      <c r="M39" s="6"/>
      <c r="N39" s="6"/>
    </row>
    <row r="40" spans="1:14" ht="13.15">
      <c r="A40" s="24" t="s">
        <v>590</v>
      </c>
      <c r="B40" s="129"/>
      <c r="C40" s="6" t="s">
        <v>592</v>
      </c>
      <c r="D40" s="6"/>
      <c r="E40" s="14"/>
      <c r="F40" s="6"/>
      <c r="G40" s="82">
        <v>7167062</v>
      </c>
      <c r="H40" s="130">
        <v>7106849</v>
      </c>
      <c r="I40" s="6"/>
      <c r="J40" s="6"/>
      <c r="K40" s="6"/>
      <c r="L40" s="6"/>
      <c r="M40" s="6"/>
      <c r="N40" s="6"/>
    </row>
    <row r="41" spans="1:14" ht="13.15">
      <c r="A41" s="24" t="s">
        <v>590</v>
      </c>
      <c r="B41" s="129"/>
      <c r="C41" s="20" t="s">
        <v>627</v>
      </c>
      <c r="D41" s="6"/>
      <c r="E41" s="6"/>
      <c r="F41" s="6"/>
      <c r="G41" s="113">
        <v>2000000</v>
      </c>
      <c r="H41" s="114">
        <v>1100000</v>
      </c>
      <c r="I41" s="6"/>
      <c r="J41" s="6"/>
      <c r="K41" s="6"/>
      <c r="L41" s="6"/>
      <c r="M41" s="6"/>
      <c r="N41" s="6"/>
    </row>
    <row r="42" spans="1:14" ht="13.15">
      <c r="A42" s="24"/>
      <c r="B42" s="129"/>
      <c r="C42" s="6"/>
      <c r="D42" s="6"/>
      <c r="E42" s="6"/>
      <c r="F42" s="6"/>
      <c r="G42" s="84">
        <f>SUM(G39:G41)</f>
        <v>9332905</v>
      </c>
      <c r="H42" s="76">
        <f>SUM(H39:H41)</f>
        <v>8372692</v>
      </c>
      <c r="I42" s="6"/>
      <c r="J42" s="6"/>
      <c r="K42" s="6"/>
      <c r="L42" s="130"/>
      <c r="M42" s="6"/>
      <c r="N42" s="6"/>
    </row>
    <row r="43" spans="1:14" ht="13.15">
      <c r="A43" s="24"/>
      <c r="B43" s="129"/>
      <c r="C43" s="6"/>
      <c r="D43" s="6"/>
      <c r="E43" s="6"/>
      <c r="F43" s="6"/>
      <c r="G43" s="82"/>
      <c r="H43" s="52"/>
      <c r="I43" s="6"/>
      <c r="J43" s="6"/>
      <c r="K43" s="6"/>
      <c r="L43" s="6"/>
      <c r="M43" s="6"/>
      <c r="N43" s="6"/>
    </row>
    <row r="44" spans="1:14" ht="13.15">
      <c r="A44" s="24"/>
      <c r="B44" s="129"/>
      <c r="C44" s="6" t="s">
        <v>594</v>
      </c>
      <c r="D44" s="6"/>
      <c r="E44" s="6"/>
      <c r="F44" s="6"/>
      <c r="G44" s="82"/>
      <c r="H44" s="6"/>
      <c r="I44" s="6"/>
      <c r="J44" s="6"/>
      <c r="K44" s="6"/>
      <c r="L44" s="6"/>
      <c r="M44" s="6"/>
      <c r="N44" s="6"/>
    </row>
    <row r="45" spans="1:14" ht="13.15">
      <c r="A45" s="24"/>
      <c r="B45" s="129"/>
      <c r="C45" s="121" t="s">
        <v>628</v>
      </c>
      <c r="D45" s="6"/>
      <c r="E45" s="6"/>
      <c r="F45" s="6"/>
      <c r="G45" s="82">
        <v>165843</v>
      </c>
      <c r="H45" s="52">
        <v>165843</v>
      </c>
      <c r="I45" s="6"/>
      <c r="J45" s="6"/>
      <c r="K45" s="6"/>
      <c r="L45" s="6"/>
      <c r="M45" s="6"/>
      <c r="N45" s="6"/>
    </row>
    <row r="46" spans="1:14" ht="13.15">
      <c r="A46" s="24"/>
      <c r="B46" s="129"/>
      <c r="C46" s="121" t="s">
        <v>629</v>
      </c>
      <c r="D46" s="6"/>
      <c r="E46" s="6"/>
      <c r="F46" s="14" t="s">
        <v>630</v>
      </c>
      <c r="G46" s="82">
        <v>9167062</v>
      </c>
      <c r="H46" s="52">
        <v>8206849</v>
      </c>
      <c r="I46" s="6"/>
      <c r="J46" s="6"/>
      <c r="K46" s="6"/>
      <c r="L46" s="6"/>
      <c r="M46" s="6"/>
      <c r="N46" s="6"/>
    </row>
    <row r="47" spans="1:14" ht="13.15">
      <c r="A47" s="24"/>
      <c r="B47" s="129"/>
      <c r="C47" s="6"/>
      <c r="D47" s="6"/>
      <c r="E47" s="6"/>
      <c r="F47" s="6"/>
      <c r="G47" s="84">
        <f>SUM(G45:G46)</f>
        <v>9332905</v>
      </c>
      <c r="H47" s="49">
        <f>SUM(H45:H46)</f>
        <v>8372692</v>
      </c>
      <c r="I47" s="6"/>
      <c r="J47" s="6"/>
      <c r="K47" s="6"/>
      <c r="L47" s="130"/>
      <c r="M47" s="6"/>
      <c r="N47" s="6"/>
    </row>
    <row r="48" spans="1:14" ht="13.15">
      <c r="A48" s="24"/>
      <c r="B48" s="129"/>
      <c r="C48" s="6"/>
      <c r="D48" s="6"/>
      <c r="E48" s="6"/>
      <c r="F48" s="6"/>
      <c r="G48" s="82"/>
      <c r="H48" s="46"/>
      <c r="I48" s="6"/>
      <c r="J48" s="6"/>
      <c r="K48" s="6"/>
      <c r="L48" s="6"/>
      <c r="M48" s="6"/>
      <c r="N48" s="6"/>
    </row>
    <row r="49" spans="1:14" ht="13.15">
      <c r="A49" s="24" t="s">
        <v>631</v>
      </c>
      <c r="B49" s="353" t="s">
        <v>558</v>
      </c>
      <c r="C49" s="310" t="s">
        <v>632</v>
      </c>
      <c r="D49" s="6"/>
      <c r="E49" s="6"/>
      <c r="F49" s="6"/>
      <c r="G49" s="82"/>
      <c r="H49" s="52"/>
      <c r="I49" s="6"/>
      <c r="J49" s="6"/>
      <c r="K49" s="6"/>
      <c r="L49" s="6"/>
      <c r="M49" s="6"/>
      <c r="N49" s="6"/>
    </row>
    <row r="50" spans="1:14" ht="13.15">
      <c r="A50" s="24" t="s">
        <v>623</v>
      </c>
      <c r="B50" s="129"/>
      <c r="C50" s="6" t="s">
        <v>624</v>
      </c>
      <c r="D50" s="6"/>
      <c r="E50" s="6"/>
      <c r="F50" s="6"/>
      <c r="G50" s="82">
        <v>2358080</v>
      </c>
      <c r="H50" s="52">
        <v>523923</v>
      </c>
      <c r="I50" s="6"/>
      <c r="J50" s="6"/>
      <c r="K50" s="6"/>
      <c r="L50" s="6"/>
      <c r="M50" s="6"/>
      <c r="N50" s="6"/>
    </row>
    <row r="51" spans="1:14" ht="12.75">
      <c r="A51" s="24" t="s">
        <v>633</v>
      </c>
      <c r="B51" s="120"/>
      <c r="C51" s="6" t="s">
        <v>634</v>
      </c>
      <c r="D51" s="6"/>
      <c r="E51" s="6"/>
      <c r="F51" s="6"/>
      <c r="G51" s="82">
        <v>23160</v>
      </c>
      <c r="H51" s="52">
        <v>17517</v>
      </c>
      <c r="I51" s="6"/>
      <c r="J51" s="52"/>
      <c r="K51" s="6"/>
      <c r="L51" s="6"/>
      <c r="M51" s="6"/>
      <c r="N51" s="6"/>
    </row>
    <row r="52" spans="1:14" ht="12.75">
      <c r="A52" s="24"/>
      <c r="B52" s="120"/>
      <c r="C52" s="6"/>
      <c r="D52" s="6"/>
      <c r="E52" s="6"/>
      <c r="F52" s="6"/>
      <c r="G52" s="84">
        <f>SUM(G50:G51)</f>
        <v>2381240</v>
      </c>
      <c r="H52" s="76">
        <f>SUM(H50:H51)</f>
        <v>541440</v>
      </c>
      <c r="I52" s="6"/>
      <c r="J52" s="6"/>
      <c r="K52" s="6"/>
      <c r="L52" s="6"/>
      <c r="M52" s="6"/>
      <c r="N52" s="6"/>
    </row>
    <row r="53" spans="1:14" ht="12.75">
      <c r="A53" s="24"/>
      <c r="B53" s="120"/>
      <c r="C53" s="6"/>
      <c r="D53" s="6"/>
      <c r="E53" s="6"/>
      <c r="F53" s="6"/>
      <c r="G53" s="82"/>
      <c r="H53" s="52"/>
      <c r="I53" s="6"/>
      <c r="J53" s="6"/>
      <c r="K53" s="6"/>
      <c r="L53" s="6"/>
      <c r="M53" s="6"/>
      <c r="N53" s="6"/>
    </row>
    <row r="54" spans="1:14" ht="13.15">
      <c r="A54" s="24"/>
      <c r="B54" s="120"/>
      <c r="C54" s="310" t="s">
        <v>624</v>
      </c>
      <c r="D54" s="6"/>
      <c r="E54" s="6"/>
      <c r="F54" s="6"/>
      <c r="G54" s="82"/>
      <c r="H54" s="52"/>
      <c r="I54" s="6"/>
      <c r="J54" s="6"/>
      <c r="K54" s="6"/>
      <c r="L54" s="6"/>
      <c r="M54" s="6"/>
      <c r="N54" s="6"/>
    </row>
    <row r="55" spans="1:14" ht="12.75">
      <c r="A55" s="24" t="s">
        <v>590</v>
      </c>
      <c r="B55" s="120"/>
      <c r="C55" s="6" t="s">
        <v>626</v>
      </c>
      <c r="D55" s="6"/>
      <c r="E55" s="6"/>
      <c r="F55" s="6"/>
      <c r="G55" s="82">
        <v>358080</v>
      </c>
      <c r="H55" s="52">
        <v>523923</v>
      </c>
      <c r="I55" s="6"/>
      <c r="J55" s="6"/>
      <c r="K55" s="6"/>
      <c r="L55" s="6"/>
      <c r="M55" s="6"/>
      <c r="N55" s="6"/>
    </row>
    <row r="56" spans="1:14" ht="12.75">
      <c r="A56" s="24"/>
      <c r="B56" s="120"/>
      <c r="C56" s="6" t="s">
        <v>592</v>
      </c>
      <c r="D56" s="6"/>
      <c r="E56" s="6"/>
      <c r="F56" s="6"/>
      <c r="G56" s="82">
        <v>2000000</v>
      </c>
      <c r="H56" s="52">
        <v>0</v>
      </c>
      <c r="I56" s="6"/>
      <c r="J56" s="6"/>
      <c r="K56" s="6"/>
      <c r="L56" s="6"/>
      <c r="M56" s="6"/>
      <c r="N56" s="6"/>
    </row>
    <row r="57" spans="1:14" ht="12.75">
      <c r="A57" s="24"/>
      <c r="B57" s="120"/>
      <c r="C57" s="74"/>
      <c r="D57" s="6"/>
      <c r="E57" s="6"/>
      <c r="F57" s="6"/>
      <c r="G57" s="84">
        <f>SUM(G55:G56)</f>
        <v>2358080</v>
      </c>
      <c r="H57" s="76">
        <f>SUM(H55:H56)</f>
        <v>523923</v>
      </c>
      <c r="I57" s="6"/>
      <c r="J57" s="6"/>
      <c r="K57" s="6"/>
      <c r="L57" s="130"/>
      <c r="M57" s="6"/>
      <c r="N57" s="6"/>
    </row>
    <row r="58" spans="1:14" ht="12.75">
      <c r="A58" s="24"/>
      <c r="B58" s="120"/>
      <c r="C58" s="133"/>
      <c r="D58" s="6"/>
      <c r="E58" s="6"/>
      <c r="F58" s="6"/>
      <c r="G58" s="82"/>
      <c r="H58" s="52"/>
      <c r="I58" s="6"/>
      <c r="J58" s="6"/>
      <c r="K58" s="6"/>
      <c r="L58" s="6"/>
      <c r="M58" s="6"/>
      <c r="N58" s="6"/>
    </row>
    <row r="59" spans="1:14" ht="13.15">
      <c r="A59" s="24"/>
      <c r="B59" s="120"/>
      <c r="C59" s="310" t="s">
        <v>634</v>
      </c>
      <c r="D59" s="6"/>
      <c r="E59" s="6"/>
      <c r="F59" s="6"/>
      <c r="G59" s="82"/>
      <c r="H59" s="130"/>
      <c r="I59" s="6"/>
      <c r="J59" s="6"/>
      <c r="K59" s="6"/>
      <c r="L59" s="6"/>
      <c r="M59" s="6"/>
      <c r="N59" s="6"/>
    </row>
    <row r="60" spans="1:14" ht="12.75">
      <c r="A60" s="24" t="s">
        <v>590</v>
      </c>
      <c r="B60" s="120"/>
      <c r="C60" s="6" t="s">
        <v>635</v>
      </c>
      <c r="D60" s="6"/>
      <c r="E60" s="6"/>
      <c r="F60" s="6"/>
      <c r="G60" s="82">
        <v>17517</v>
      </c>
      <c r="H60" s="130">
        <v>12409</v>
      </c>
      <c r="I60" s="130"/>
      <c r="J60" s="6"/>
      <c r="K60" s="6"/>
      <c r="L60" s="6"/>
      <c r="M60" s="6"/>
      <c r="N60" s="6"/>
    </row>
    <row r="61" spans="1:14" ht="12.75">
      <c r="A61" s="24"/>
      <c r="B61" s="120"/>
      <c r="C61" s="20" t="s">
        <v>636</v>
      </c>
      <c r="D61" s="6"/>
      <c r="E61" s="6"/>
      <c r="F61" s="6"/>
      <c r="G61" s="113">
        <v>5643</v>
      </c>
      <c r="H61" s="114">
        <v>5108</v>
      </c>
      <c r="I61" s="6"/>
      <c r="J61" s="6"/>
      <c r="K61" s="6"/>
      <c r="L61" s="6"/>
      <c r="M61" s="6"/>
      <c r="N61" s="6"/>
    </row>
    <row r="62" spans="1:14" ht="12.75">
      <c r="A62" s="24"/>
      <c r="B62" s="120"/>
      <c r="C62" s="6" t="s">
        <v>637</v>
      </c>
      <c r="D62" s="6"/>
      <c r="E62" s="6"/>
      <c r="F62" s="6"/>
      <c r="G62" s="84">
        <f>SUM(G60:G61)</f>
        <v>23160</v>
      </c>
      <c r="H62" s="76">
        <f>SUM(H60:H61)</f>
        <v>17517</v>
      </c>
      <c r="I62" s="6"/>
      <c r="J62" s="6"/>
      <c r="K62" s="6"/>
      <c r="L62" s="6"/>
      <c r="M62" s="6"/>
      <c r="N62" s="6"/>
    </row>
    <row r="63" spans="1:14" ht="12.75">
      <c r="A63" s="24"/>
      <c r="B63" s="120"/>
      <c r="C63" s="6"/>
      <c r="D63" s="6"/>
      <c r="E63" s="6"/>
      <c r="F63" s="6"/>
      <c r="G63" s="130"/>
      <c r="H63" s="6"/>
      <c r="I63" s="6"/>
      <c r="J63" s="6"/>
      <c r="K63" s="6"/>
      <c r="L63" s="6"/>
      <c r="M63" s="6"/>
      <c r="N63" s="6"/>
    </row>
    <row r="64" spans="1:14" ht="12.75">
      <c r="A64" s="24"/>
      <c r="B64" s="120"/>
      <c r="C64" s="20" t="s">
        <v>638</v>
      </c>
      <c r="D64" s="20"/>
      <c r="E64" s="20"/>
      <c r="F64" s="20"/>
      <c r="G64" s="20"/>
      <c r="H64" s="20"/>
      <c r="I64" s="6"/>
      <c r="J64" s="6"/>
      <c r="K64" s="6"/>
      <c r="L64" s="6"/>
      <c r="M64" s="6"/>
      <c r="N64" s="6"/>
    </row>
    <row r="65" spans="1:14" ht="12.75">
      <c r="A65" s="24"/>
      <c r="B65" s="120"/>
      <c r="C65" s="20" t="s">
        <v>639</v>
      </c>
      <c r="D65" s="20"/>
      <c r="E65" s="20"/>
      <c r="F65" s="20"/>
      <c r="G65" s="20"/>
      <c r="H65" s="20"/>
      <c r="I65" s="6"/>
      <c r="J65" s="6"/>
      <c r="K65" s="6"/>
      <c r="L65" s="6"/>
      <c r="M65" s="6"/>
      <c r="N65" s="6"/>
    </row>
    <row r="66" spans="1:14" ht="12.75">
      <c r="A66" s="24"/>
      <c r="B66" s="120"/>
      <c r="C66" s="20" t="s">
        <v>640</v>
      </c>
      <c r="D66" s="20"/>
      <c r="E66" s="20"/>
      <c r="F66" s="20"/>
      <c r="G66" s="20"/>
      <c r="H66" s="20"/>
      <c r="I66" s="6"/>
      <c r="J66" s="6"/>
      <c r="K66" s="6"/>
      <c r="L66" s="6"/>
      <c r="M66" s="6"/>
      <c r="N66" s="6"/>
    </row>
    <row r="67" spans="1:14" ht="12.75">
      <c r="A67" s="24"/>
      <c r="B67" s="120"/>
      <c r="C67" s="6"/>
      <c r="D67" s="6"/>
      <c r="E67" s="6"/>
      <c r="F67" s="6"/>
      <c r="G67" s="6"/>
      <c r="H67" s="6"/>
      <c r="I67" s="6"/>
      <c r="J67" s="6"/>
      <c r="K67" s="6"/>
      <c r="L67" s="6"/>
      <c r="M67" s="6"/>
      <c r="N67" s="6"/>
    </row>
    <row r="68" spans="1:14" ht="13.15">
      <c r="A68" s="24" t="s">
        <v>325</v>
      </c>
      <c r="B68" s="120"/>
      <c r="C68" s="123" t="s">
        <v>597</v>
      </c>
      <c r="D68" s="124"/>
      <c r="E68" s="6"/>
      <c r="F68" s="124"/>
      <c r="G68" s="124"/>
      <c r="H68" s="124"/>
      <c r="I68" s="124"/>
      <c r="J68" s="6"/>
      <c r="K68" s="6"/>
      <c r="L68" s="6"/>
      <c r="M68" s="6"/>
      <c r="N68" s="6"/>
    </row>
    <row r="69" spans="1:14" ht="13.15">
      <c r="A69" s="24"/>
      <c r="B69" s="134"/>
      <c r="C69" s="125" t="s">
        <v>641</v>
      </c>
      <c r="D69" s="124"/>
      <c r="E69" s="6"/>
      <c r="F69" s="135" t="s">
        <v>634</v>
      </c>
      <c r="G69" s="124"/>
      <c r="H69" s="124"/>
      <c r="I69" s="124"/>
      <c r="J69" s="24"/>
      <c r="K69" s="6"/>
      <c r="L69" s="6"/>
      <c r="M69" s="6"/>
      <c r="N69" s="6"/>
    </row>
    <row r="70" spans="1:14" ht="12.75">
      <c r="A70" s="24" t="s">
        <v>642</v>
      </c>
      <c r="B70" s="120"/>
      <c r="C70" s="124" t="s">
        <v>643</v>
      </c>
      <c r="D70" s="124"/>
      <c r="E70" s="6"/>
      <c r="F70" s="124" t="s">
        <v>644</v>
      </c>
      <c r="G70" s="124"/>
      <c r="H70" s="124"/>
      <c r="I70" s="124"/>
      <c r="J70" s="23" t="s">
        <v>645</v>
      </c>
      <c r="K70" s="6"/>
      <c r="L70" s="6"/>
      <c r="M70" s="6"/>
      <c r="N70" s="6"/>
    </row>
    <row r="71" spans="1:14" ht="12.75">
      <c r="A71" s="24"/>
      <c r="B71" s="128"/>
      <c r="C71" s="124" t="s">
        <v>646</v>
      </c>
      <c r="D71" s="124"/>
      <c r="E71" s="6"/>
      <c r="F71" s="124" t="s">
        <v>647</v>
      </c>
      <c r="G71" s="124"/>
      <c r="H71" s="124"/>
      <c r="I71" s="124"/>
      <c r="J71" s="6"/>
      <c r="K71" s="6"/>
      <c r="L71" s="6"/>
      <c r="M71" s="6"/>
      <c r="N71" s="6"/>
    </row>
    <row r="72" spans="1:14" ht="12.75">
      <c r="A72" s="24"/>
      <c r="B72" s="120"/>
      <c r="C72" s="136" t="s">
        <v>648</v>
      </c>
      <c r="D72" s="124"/>
      <c r="E72" s="6"/>
      <c r="F72" s="124" t="s">
        <v>649</v>
      </c>
      <c r="G72" s="124"/>
      <c r="H72" s="124"/>
      <c r="I72" s="124"/>
      <c r="J72" s="6"/>
      <c r="K72" s="6"/>
      <c r="L72" s="6"/>
      <c r="M72" s="6"/>
      <c r="N72" s="6"/>
    </row>
    <row r="73" spans="1:14" ht="12.75">
      <c r="A73" s="24"/>
      <c r="B73" s="120"/>
      <c r="C73" s="137" t="s">
        <v>650</v>
      </c>
      <c r="D73" s="124"/>
      <c r="E73" s="6"/>
      <c r="F73" s="124" t="s">
        <v>651</v>
      </c>
      <c r="G73" s="124"/>
      <c r="H73" s="124"/>
      <c r="I73" s="124"/>
      <c r="J73" s="6"/>
      <c r="K73" s="6"/>
      <c r="L73" s="6"/>
      <c r="M73" s="6"/>
      <c r="N73" s="6"/>
    </row>
    <row r="74" spans="1:14" ht="12.75">
      <c r="A74" s="24"/>
      <c r="B74" s="120"/>
      <c r="C74" s="136" t="s">
        <v>652</v>
      </c>
      <c r="D74" s="124"/>
      <c r="E74" s="6"/>
      <c r="F74" s="124" t="s">
        <v>653</v>
      </c>
      <c r="G74" s="124"/>
      <c r="H74" s="124"/>
      <c r="I74" s="124"/>
      <c r="J74" s="6"/>
      <c r="K74" s="6"/>
      <c r="L74" s="6"/>
      <c r="M74" s="6"/>
      <c r="N74" s="6"/>
    </row>
    <row r="75" spans="1:14" ht="12.75">
      <c r="A75" s="24"/>
      <c r="B75" s="120"/>
      <c r="C75" s="137" t="s">
        <v>654</v>
      </c>
      <c r="D75" s="124"/>
      <c r="E75" s="6"/>
      <c r="F75" s="124" t="s">
        <v>655</v>
      </c>
      <c r="G75" s="124"/>
      <c r="H75" s="124"/>
      <c r="I75" s="124"/>
      <c r="J75" s="6"/>
      <c r="K75" s="6"/>
      <c r="L75" s="6"/>
      <c r="M75" s="6"/>
      <c r="N75" s="6"/>
    </row>
    <row r="76" spans="1:14" ht="12.75">
      <c r="A76" s="24"/>
      <c r="B76" s="120"/>
      <c r="C76" s="124"/>
      <c r="D76" s="124"/>
      <c r="E76" s="6"/>
      <c r="F76" s="124"/>
      <c r="G76" s="124"/>
      <c r="H76" s="124"/>
      <c r="I76" s="124"/>
      <c r="J76" s="6"/>
      <c r="K76" s="6"/>
      <c r="L76" s="6"/>
      <c r="M76" s="6"/>
      <c r="N76" s="6"/>
    </row>
    <row r="77" spans="1:14" ht="13.15">
      <c r="A77" s="24"/>
      <c r="B77" s="120"/>
      <c r="C77" s="124" t="s">
        <v>656</v>
      </c>
      <c r="D77" s="124"/>
      <c r="E77" s="6"/>
      <c r="F77" s="125" t="s">
        <v>82</v>
      </c>
      <c r="G77" s="124"/>
      <c r="H77" s="124"/>
      <c r="I77" s="124"/>
      <c r="J77" s="6"/>
      <c r="K77" s="6"/>
      <c r="L77" s="6"/>
      <c r="M77" s="6"/>
      <c r="N77" s="6"/>
    </row>
    <row r="78" spans="1:14" ht="12.75">
      <c r="A78" s="24"/>
      <c r="B78" s="120"/>
      <c r="C78" s="124" t="s">
        <v>657</v>
      </c>
      <c r="D78" s="124"/>
      <c r="E78" s="6"/>
      <c r="F78" s="124" t="s">
        <v>82</v>
      </c>
      <c r="G78" s="124"/>
      <c r="H78" s="124"/>
      <c r="I78" s="124"/>
      <c r="J78" s="6"/>
      <c r="K78" s="6"/>
      <c r="L78" s="6"/>
      <c r="M78" s="6"/>
      <c r="N78" s="6"/>
    </row>
    <row r="79" spans="1:14" ht="12.75">
      <c r="A79" s="24"/>
      <c r="B79" s="120"/>
      <c r="C79" s="124" t="s">
        <v>658</v>
      </c>
      <c r="D79" s="124"/>
      <c r="E79" s="6"/>
      <c r="F79" s="124" t="s">
        <v>82</v>
      </c>
      <c r="G79" s="124"/>
      <c r="H79" s="124"/>
      <c r="I79" s="124"/>
      <c r="J79" s="6"/>
      <c r="K79" s="6"/>
      <c r="L79" s="6"/>
      <c r="M79" s="6"/>
      <c r="N79" s="6"/>
    </row>
    <row r="80" spans="1:14" ht="12.75">
      <c r="A80" s="24"/>
      <c r="B80" s="120"/>
      <c r="C80" s="124" t="s">
        <v>659</v>
      </c>
      <c r="D80" s="124"/>
      <c r="E80" s="6"/>
      <c r="F80" s="124"/>
      <c r="G80" s="124"/>
      <c r="H80" s="124"/>
      <c r="I80" s="124"/>
      <c r="J80" s="6"/>
      <c r="K80" s="6"/>
      <c r="L80" s="6"/>
      <c r="M80" s="6"/>
      <c r="N80" s="6"/>
    </row>
    <row r="81" spans="1:14" ht="12.75">
      <c r="A81" s="24"/>
      <c r="B81" s="120"/>
      <c r="C81" s="124" t="s">
        <v>660</v>
      </c>
      <c r="D81" s="124"/>
      <c r="E81" s="6"/>
      <c r="F81" s="124"/>
      <c r="G81" s="124"/>
      <c r="H81" s="124"/>
      <c r="I81" s="124"/>
      <c r="J81" s="6"/>
      <c r="K81" s="6"/>
      <c r="L81" s="6"/>
      <c r="M81" s="6"/>
      <c r="N81" s="6"/>
    </row>
    <row r="82" spans="1:14" ht="12.75">
      <c r="A82" s="24"/>
      <c r="B82" s="120"/>
      <c r="C82" s="124" t="s">
        <v>661</v>
      </c>
      <c r="D82" s="124"/>
      <c r="E82" s="6"/>
      <c r="F82" s="124"/>
      <c r="G82" s="124"/>
      <c r="H82" s="124"/>
      <c r="I82" s="124"/>
      <c r="J82" s="6"/>
      <c r="K82" s="6"/>
      <c r="L82" s="6"/>
      <c r="M82" s="6"/>
      <c r="N82" s="6"/>
    </row>
    <row r="83" spans="1:14" ht="12.75">
      <c r="A83" s="24"/>
      <c r="B83" s="120"/>
      <c r="C83" s="124" t="s">
        <v>662</v>
      </c>
      <c r="D83" s="124"/>
      <c r="E83" s="6"/>
      <c r="F83" s="124"/>
      <c r="G83" s="124"/>
      <c r="H83" s="124"/>
      <c r="I83" s="124"/>
      <c r="J83" s="6"/>
      <c r="K83" s="6"/>
      <c r="L83" s="6"/>
      <c r="M83" s="6"/>
      <c r="N83" s="6"/>
    </row>
    <row r="84" spans="1:14" ht="12.75">
      <c r="A84" s="24"/>
      <c r="B84" s="120"/>
      <c r="C84" s="124" t="s">
        <v>663</v>
      </c>
      <c r="D84" s="124"/>
      <c r="E84" s="6"/>
      <c r="F84" s="124"/>
      <c r="G84" s="124"/>
      <c r="H84" s="124"/>
      <c r="I84" s="124"/>
      <c r="J84" s="6"/>
      <c r="K84" s="6"/>
      <c r="L84" s="6"/>
      <c r="M84" s="6"/>
      <c r="N84" s="6"/>
    </row>
    <row r="85" spans="1:14" ht="12.75">
      <c r="A85" s="24"/>
      <c r="B85" s="120"/>
      <c r="C85" s="124"/>
      <c r="D85" s="124"/>
      <c r="E85" s="6"/>
      <c r="F85" s="124"/>
      <c r="G85" s="124"/>
      <c r="H85" s="124"/>
      <c r="I85" s="124"/>
      <c r="J85" s="6"/>
      <c r="K85" s="6"/>
      <c r="L85" s="6"/>
      <c r="M85" s="6"/>
      <c r="N85" s="6"/>
    </row>
    <row r="86" spans="1:14" ht="12.75">
      <c r="A86" s="24" t="s">
        <v>664</v>
      </c>
      <c r="B86" s="6"/>
      <c r="C86" s="124" t="s">
        <v>665</v>
      </c>
      <c r="D86" s="124"/>
      <c r="E86" s="6"/>
      <c r="F86" s="124"/>
      <c r="G86" s="124"/>
      <c r="H86" s="124"/>
      <c r="I86" s="124"/>
      <c r="J86" s="6"/>
      <c r="K86" s="6"/>
      <c r="L86" s="6"/>
      <c r="M86" s="6"/>
      <c r="N86" s="6"/>
    </row>
    <row r="87" spans="1:14" ht="12.75">
      <c r="A87" s="24"/>
      <c r="B87" s="6"/>
      <c r="C87" s="124" t="s">
        <v>666</v>
      </c>
      <c r="D87" s="124"/>
      <c r="E87" s="6"/>
      <c r="F87" s="124"/>
      <c r="G87" s="124"/>
      <c r="H87" s="124"/>
      <c r="I87" s="124"/>
      <c r="J87" s="6"/>
      <c r="K87" s="6"/>
      <c r="L87" s="6"/>
      <c r="M87" s="6"/>
      <c r="N87" s="6"/>
    </row>
    <row r="88" spans="1:14" ht="12.75">
      <c r="A88" s="24"/>
      <c r="B88" s="6"/>
      <c r="C88" s="124" t="s">
        <v>667</v>
      </c>
      <c r="D88" s="124"/>
      <c r="E88" s="6"/>
      <c r="F88" s="124"/>
      <c r="G88" s="124"/>
      <c r="H88" s="124"/>
      <c r="I88" s="124"/>
      <c r="J88" s="6"/>
      <c r="K88" s="6"/>
      <c r="L88" s="6"/>
      <c r="M88" s="6"/>
      <c r="N88" s="6"/>
    </row>
    <row r="89" spans="1:14" ht="15" customHeight="1">
      <c r="A89" s="24"/>
      <c r="B89" s="6"/>
      <c r="C89" s="6"/>
      <c r="D89" s="6"/>
      <c r="E89" s="6"/>
      <c r="F89" s="6"/>
      <c r="G89" s="6"/>
      <c r="H89" s="6"/>
      <c r="I89" s="6"/>
      <c r="J89" s="6"/>
      <c r="K89" s="6"/>
      <c r="L89" s="6"/>
      <c r="M89" s="6"/>
      <c r="N89" s="6"/>
    </row>
    <row r="90" spans="1:14" ht="15" customHeight="1">
      <c r="A90" s="24"/>
      <c r="B90" s="6"/>
      <c r="C90" s="6"/>
      <c r="D90" s="6"/>
      <c r="E90" s="6"/>
      <c r="F90" s="6"/>
      <c r="G90" s="6"/>
      <c r="H90" s="6"/>
      <c r="I90" s="6"/>
      <c r="J90" s="6"/>
      <c r="K90" s="6"/>
      <c r="L90" s="6"/>
      <c r="M90" s="6"/>
      <c r="N90" s="6"/>
    </row>
    <row r="91" spans="1:14" ht="15" customHeight="1">
      <c r="A91" s="24"/>
      <c r="B91" s="6"/>
      <c r="C91" s="6"/>
      <c r="D91" s="6"/>
      <c r="E91" s="6"/>
      <c r="F91" s="6"/>
      <c r="G91" s="6"/>
      <c r="H91" s="6"/>
      <c r="I91" s="6"/>
      <c r="J91" s="6"/>
      <c r="K91" s="6"/>
      <c r="L91" s="6"/>
      <c r="M91" s="6"/>
      <c r="N91" s="6"/>
    </row>
    <row r="92" spans="1:14" ht="15" customHeight="1">
      <c r="A92" s="24"/>
      <c r="B92" s="6"/>
      <c r="C92" s="6"/>
      <c r="D92" s="6"/>
      <c r="E92" s="6"/>
      <c r="F92" s="6"/>
      <c r="G92" s="6"/>
      <c r="H92" s="6"/>
      <c r="I92" s="6"/>
      <c r="J92" s="6"/>
      <c r="K92" s="6"/>
      <c r="L92" s="6"/>
      <c r="M92" s="6"/>
      <c r="N92" s="6"/>
    </row>
    <row r="93" spans="1:14" ht="15" customHeight="1">
      <c r="A93" s="24"/>
      <c r="B93" s="6"/>
      <c r="C93" s="6"/>
      <c r="D93" s="6"/>
      <c r="E93" s="6"/>
      <c r="F93" s="6"/>
      <c r="G93" s="6"/>
      <c r="H93" s="6"/>
      <c r="I93" s="6"/>
      <c r="J93" s="6"/>
      <c r="K93" s="6"/>
      <c r="L93" s="6"/>
      <c r="M93" s="6"/>
      <c r="N93" s="6"/>
    </row>
    <row r="94" spans="1:14" ht="15" customHeight="1">
      <c r="A94" s="24"/>
      <c r="B94" s="6"/>
      <c r="C94" s="6"/>
      <c r="D94" s="6"/>
      <c r="E94" s="6"/>
      <c r="F94" s="6"/>
      <c r="G94" s="6"/>
      <c r="H94" s="6"/>
      <c r="I94" s="6"/>
      <c r="J94" s="6"/>
      <c r="K94" s="6"/>
      <c r="L94" s="6"/>
      <c r="M94" s="6"/>
      <c r="N94" s="6"/>
    </row>
    <row r="95" spans="1:14" ht="15" customHeight="1">
      <c r="A95" s="24"/>
      <c r="B95" s="6"/>
      <c r="C95" s="6"/>
      <c r="D95" s="6"/>
      <c r="E95" s="6"/>
      <c r="F95" s="6"/>
      <c r="G95" s="6"/>
      <c r="H95" s="6"/>
      <c r="I95" s="6"/>
      <c r="J95" s="6"/>
      <c r="K95" s="6"/>
      <c r="L95" s="6"/>
      <c r="M95" s="6"/>
      <c r="N95" s="6"/>
    </row>
    <row r="96" spans="1:14" ht="15" customHeight="1">
      <c r="A96" s="24"/>
      <c r="B96" s="6"/>
      <c r="C96" s="6"/>
      <c r="D96" s="6"/>
      <c r="E96" s="6"/>
      <c r="F96" s="6"/>
      <c r="G96" s="6"/>
      <c r="H96" s="6"/>
      <c r="I96" s="6"/>
      <c r="J96" s="6"/>
      <c r="K96" s="6"/>
      <c r="L96" s="6"/>
      <c r="M96" s="6"/>
      <c r="N96" s="6"/>
    </row>
    <row r="97" spans="1:14" ht="15" customHeight="1">
      <c r="A97" s="24"/>
      <c r="B97" s="6"/>
      <c r="C97" s="6"/>
      <c r="D97" s="6"/>
      <c r="E97" s="6"/>
      <c r="F97" s="6"/>
      <c r="G97" s="6"/>
      <c r="H97" s="6"/>
      <c r="I97" s="6"/>
      <c r="J97" s="6"/>
      <c r="K97" s="6"/>
      <c r="L97" s="6"/>
      <c r="M97" s="6"/>
      <c r="N97" s="6"/>
    </row>
    <row r="98" spans="1:14" ht="15" customHeight="1">
      <c r="A98" s="24"/>
      <c r="B98" s="6"/>
      <c r="C98" s="6"/>
      <c r="D98" s="6"/>
      <c r="E98" s="6"/>
      <c r="F98" s="6"/>
      <c r="G98" s="6"/>
      <c r="H98" s="6"/>
      <c r="I98" s="6"/>
      <c r="J98" s="6"/>
      <c r="K98" s="6"/>
      <c r="L98" s="6"/>
      <c r="M98" s="6"/>
      <c r="N98" s="6"/>
    </row>
    <row r="99" spans="1:14" ht="15" customHeight="1">
      <c r="A99" s="24"/>
      <c r="B99" s="6"/>
      <c r="C99" s="6"/>
      <c r="D99" s="6"/>
      <c r="E99" s="6"/>
      <c r="F99" s="6"/>
      <c r="G99" s="6"/>
      <c r="H99" s="6"/>
      <c r="I99" s="6"/>
      <c r="J99" s="6"/>
      <c r="K99" s="6"/>
      <c r="L99" s="6"/>
      <c r="M99" s="6"/>
      <c r="N99" s="6"/>
    </row>
    <row r="100" spans="1:14" ht="15" customHeight="1">
      <c r="A100" s="24"/>
      <c r="B100" s="6"/>
      <c r="C100" s="6"/>
      <c r="D100" s="6"/>
      <c r="E100" s="6"/>
      <c r="F100" s="6"/>
      <c r="G100" s="6"/>
      <c r="H100" s="6"/>
      <c r="I100" s="6"/>
      <c r="J100" s="6"/>
      <c r="K100" s="6"/>
      <c r="L100" s="6"/>
      <c r="M100" s="6"/>
      <c r="N100" s="6"/>
    </row>
    <row r="101" spans="1:14" ht="15" customHeight="1">
      <c r="A101" s="24"/>
      <c r="B101" s="6"/>
      <c r="C101" s="6"/>
      <c r="D101" s="6"/>
      <c r="E101" s="6"/>
      <c r="F101" s="6"/>
      <c r="G101" s="6"/>
      <c r="H101" s="6"/>
      <c r="I101" s="6"/>
      <c r="J101" s="6"/>
      <c r="K101" s="6"/>
      <c r="L101" s="6"/>
      <c r="M101" s="6"/>
      <c r="N101" s="6"/>
    </row>
    <row r="102" spans="1:14" ht="15" customHeight="1">
      <c r="A102" s="24"/>
      <c r="B102" s="6"/>
      <c r="C102" s="6"/>
      <c r="D102" s="6"/>
      <c r="E102" s="6"/>
      <c r="F102" s="6"/>
      <c r="G102" s="6"/>
      <c r="H102" s="6"/>
      <c r="I102" s="6"/>
      <c r="J102" s="6"/>
      <c r="K102" s="6"/>
      <c r="L102" s="6"/>
      <c r="M102" s="6"/>
      <c r="N102" s="6"/>
    </row>
    <row r="103" spans="1:14" ht="15" customHeight="1">
      <c r="A103" s="24"/>
      <c r="B103" s="6"/>
      <c r="C103" s="6"/>
      <c r="D103" s="6"/>
      <c r="E103" s="6"/>
      <c r="F103" s="6"/>
      <c r="G103" s="6"/>
      <c r="H103" s="6"/>
      <c r="I103" s="6"/>
      <c r="J103" s="6"/>
      <c r="K103" s="6"/>
      <c r="L103" s="6"/>
      <c r="M103" s="6"/>
      <c r="N103" s="6"/>
    </row>
    <row r="104" spans="1:14" ht="15" customHeight="1">
      <c r="A104" s="24"/>
      <c r="B104" s="6"/>
      <c r="C104" s="6"/>
      <c r="D104" s="6"/>
      <c r="E104" s="6"/>
      <c r="F104" s="6"/>
      <c r="G104" s="6"/>
      <c r="H104" s="6"/>
      <c r="I104" s="6"/>
      <c r="J104" s="6"/>
      <c r="K104" s="6"/>
      <c r="L104" s="6"/>
      <c r="M104" s="6"/>
      <c r="N104" s="6"/>
    </row>
    <row r="105" spans="1:14" ht="15" customHeight="1">
      <c r="A105" s="24"/>
      <c r="B105" s="6"/>
      <c r="C105" s="6"/>
      <c r="D105" s="6"/>
      <c r="E105" s="6"/>
      <c r="F105" s="6"/>
      <c r="G105" s="6"/>
      <c r="H105" s="6"/>
      <c r="I105" s="6"/>
      <c r="J105" s="6"/>
      <c r="K105" s="6"/>
      <c r="L105" s="6"/>
      <c r="M105" s="6"/>
      <c r="N105" s="6"/>
    </row>
    <row r="106" spans="1:14" ht="15" customHeight="1">
      <c r="A106" s="24"/>
      <c r="B106" s="6"/>
      <c r="C106" s="6"/>
      <c r="D106" s="6"/>
      <c r="E106" s="6"/>
      <c r="F106" s="6"/>
      <c r="G106" s="6"/>
      <c r="H106" s="6"/>
      <c r="I106" s="6"/>
      <c r="J106" s="6"/>
      <c r="K106" s="6"/>
      <c r="L106" s="6"/>
      <c r="M106" s="6"/>
      <c r="N106" s="6"/>
    </row>
    <row r="107" spans="1:14" ht="15" customHeight="1">
      <c r="A107" s="24"/>
      <c r="B107" s="6"/>
      <c r="C107" s="6"/>
      <c r="D107" s="6"/>
      <c r="E107" s="6"/>
      <c r="F107" s="6"/>
      <c r="G107" s="6"/>
      <c r="H107" s="6"/>
      <c r="I107" s="6"/>
      <c r="J107" s="6"/>
      <c r="K107" s="6"/>
      <c r="L107" s="6"/>
      <c r="M107" s="6"/>
      <c r="N107" s="6"/>
    </row>
    <row r="108" spans="1:14" ht="15" customHeight="1">
      <c r="A108" s="24"/>
      <c r="B108" s="6"/>
      <c r="C108" s="6"/>
      <c r="D108" s="6"/>
      <c r="E108" s="6"/>
      <c r="F108" s="6"/>
      <c r="G108" s="6"/>
      <c r="H108" s="6"/>
      <c r="I108" s="6"/>
      <c r="J108" s="6"/>
      <c r="K108" s="6"/>
      <c r="L108" s="6"/>
      <c r="M108" s="6"/>
      <c r="N108" s="6"/>
    </row>
    <row r="109" spans="1:14" ht="15" customHeight="1">
      <c r="A109" s="24"/>
      <c r="B109" s="6"/>
      <c r="C109" s="6"/>
      <c r="D109" s="6"/>
      <c r="E109" s="6"/>
      <c r="F109" s="6"/>
      <c r="G109" s="6"/>
      <c r="H109" s="6"/>
      <c r="I109" s="6"/>
      <c r="J109" s="6"/>
      <c r="K109" s="6"/>
      <c r="L109" s="6"/>
      <c r="M109" s="6"/>
      <c r="N109" s="6"/>
    </row>
    <row r="110" spans="1:14" ht="15" customHeight="1">
      <c r="A110" s="24"/>
      <c r="B110" s="6"/>
      <c r="C110" s="6"/>
      <c r="D110" s="6"/>
      <c r="E110" s="6"/>
      <c r="F110" s="6"/>
      <c r="G110" s="6"/>
      <c r="H110" s="6"/>
      <c r="I110" s="6"/>
      <c r="J110" s="6"/>
      <c r="K110" s="6"/>
      <c r="L110" s="6"/>
      <c r="M110" s="6"/>
      <c r="N110" s="6"/>
    </row>
    <row r="111" spans="1:14" ht="15" customHeight="1">
      <c r="A111" s="24"/>
      <c r="B111" s="6"/>
      <c r="C111" s="6"/>
      <c r="D111" s="6"/>
      <c r="E111" s="6"/>
      <c r="F111" s="6"/>
      <c r="G111" s="6"/>
      <c r="H111" s="6"/>
      <c r="I111" s="6"/>
      <c r="J111" s="6"/>
      <c r="K111" s="6"/>
      <c r="L111" s="6"/>
      <c r="M111" s="6"/>
      <c r="N111" s="6"/>
    </row>
    <row r="112" spans="1:14" ht="15" customHeight="1">
      <c r="A112" s="24"/>
      <c r="B112" s="6"/>
      <c r="C112" s="6"/>
      <c r="D112" s="6"/>
      <c r="E112" s="6"/>
      <c r="F112" s="6"/>
      <c r="G112" s="6"/>
      <c r="H112" s="6"/>
      <c r="I112" s="6"/>
      <c r="J112" s="6"/>
      <c r="K112" s="6"/>
      <c r="L112" s="6"/>
      <c r="M112" s="6"/>
      <c r="N112" s="6"/>
    </row>
    <row r="113" spans="1:14" ht="15" customHeight="1">
      <c r="A113" s="24"/>
      <c r="B113" s="6"/>
      <c r="C113" s="6"/>
      <c r="D113" s="6"/>
      <c r="E113" s="6"/>
      <c r="F113" s="6"/>
      <c r="G113" s="6"/>
      <c r="H113" s="6"/>
      <c r="I113" s="6"/>
      <c r="J113" s="6"/>
      <c r="K113" s="6"/>
      <c r="L113" s="6"/>
      <c r="M113" s="6"/>
      <c r="N113" s="6"/>
    </row>
    <row r="114" spans="1:14" ht="15" customHeight="1">
      <c r="A114" s="24"/>
      <c r="B114" s="6"/>
      <c r="C114" s="6"/>
      <c r="D114" s="6"/>
      <c r="E114" s="6"/>
      <c r="F114" s="6"/>
      <c r="G114" s="6"/>
      <c r="H114" s="6"/>
      <c r="I114" s="6"/>
      <c r="J114" s="6"/>
      <c r="K114" s="6"/>
      <c r="L114" s="6"/>
      <c r="M114" s="6"/>
      <c r="N114" s="6"/>
    </row>
    <row r="115" spans="1:14" ht="15" customHeight="1">
      <c r="A115" s="24"/>
      <c r="B115" s="6"/>
      <c r="C115" s="6"/>
      <c r="D115" s="6"/>
      <c r="E115" s="6"/>
      <c r="F115" s="6"/>
      <c r="G115" s="6"/>
      <c r="H115" s="6"/>
      <c r="I115" s="6"/>
      <c r="J115" s="6"/>
      <c r="K115" s="6"/>
      <c r="L115" s="6"/>
      <c r="M115" s="6"/>
      <c r="N115" s="6"/>
    </row>
    <row r="116" spans="1:14" ht="15" customHeight="1">
      <c r="A116" s="24"/>
      <c r="B116" s="6"/>
      <c r="C116" s="6"/>
      <c r="D116" s="6"/>
      <c r="E116" s="6"/>
      <c r="F116" s="6"/>
      <c r="G116" s="6"/>
      <c r="H116" s="6"/>
      <c r="I116" s="6"/>
      <c r="J116" s="6"/>
      <c r="K116" s="6"/>
      <c r="L116" s="6"/>
      <c r="M116" s="6"/>
      <c r="N116" s="6"/>
    </row>
    <row r="117" spans="1:14" ht="15" customHeight="1">
      <c r="A117" s="24"/>
      <c r="B117" s="6"/>
      <c r="C117" s="6"/>
      <c r="D117" s="6"/>
      <c r="E117" s="6"/>
      <c r="F117" s="6"/>
      <c r="G117" s="6"/>
      <c r="H117" s="6"/>
      <c r="I117" s="6"/>
      <c r="J117" s="6"/>
      <c r="K117" s="6"/>
      <c r="L117" s="6"/>
      <c r="M117" s="6"/>
      <c r="N117" s="6"/>
    </row>
    <row r="118" spans="1:14" ht="15" customHeight="1">
      <c r="A118" s="24"/>
      <c r="B118" s="6"/>
      <c r="C118" s="6"/>
      <c r="D118" s="6"/>
      <c r="E118" s="6"/>
      <c r="F118" s="6"/>
      <c r="G118" s="6"/>
      <c r="H118" s="6"/>
      <c r="I118" s="6"/>
      <c r="J118" s="6"/>
      <c r="K118" s="6"/>
      <c r="L118" s="6"/>
      <c r="M118" s="6"/>
      <c r="N118" s="6"/>
    </row>
    <row r="119" spans="1:14" ht="15" customHeight="1">
      <c r="A119" s="24"/>
      <c r="B119" s="6"/>
      <c r="C119" s="6"/>
      <c r="D119" s="6"/>
      <c r="E119" s="6"/>
      <c r="F119" s="6"/>
      <c r="G119" s="6"/>
      <c r="H119" s="6"/>
      <c r="I119" s="6"/>
      <c r="J119" s="6"/>
      <c r="K119" s="6"/>
      <c r="L119" s="6"/>
      <c r="M119" s="6"/>
      <c r="N119" s="6"/>
    </row>
    <row r="120" spans="1:14" ht="15" customHeight="1">
      <c r="A120" s="24"/>
      <c r="B120" s="6"/>
      <c r="C120" s="6"/>
      <c r="D120" s="6"/>
      <c r="E120" s="6"/>
      <c r="F120" s="6"/>
      <c r="G120" s="6"/>
      <c r="H120" s="6"/>
      <c r="I120" s="6"/>
      <c r="J120" s="6"/>
      <c r="K120" s="6"/>
      <c r="L120" s="6"/>
      <c r="M120" s="6"/>
      <c r="N120" s="6"/>
    </row>
    <row r="121" spans="1:14" ht="15" customHeight="1">
      <c r="A121" s="24"/>
      <c r="B121" s="6"/>
      <c r="C121" s="6"/>
      <c r="D121" s="6"/>
      <c r="E121" s="6"/>
      <c r="F121" s="6"/>
      <c r="G121" s="6"/>
      <c r="H121" s="6"/>
      <c r="I121" s="6"/>
      <c r="J121" s="6"/>
      <c r="K121" s="6"/>
      <c r="L121" s="6"/>
      <c r="M121" s="6"/>
      <c r="N121" s="6"/>
    </row>
    <row r="122" spans="1:14" ht="15" customHeight="1">
      <c r="A122" s="24"/>
      <c r="B122" s="6"/>
      <c r="C122" s="6"/>
      <c r="D122" s="6"/>
      <c r="E122" s="6"/>
      <c r="F122" s="6"/>
      <c r="G122" s="6"/>
      <c r="H122" s="6"/>
      <c r="I122" s="6"/>
      <c r="J122" s="6"/>
      <c r="K122" s="6"/>
      <c r="L122" s="6"/>
      <c r="M122" s="6"/>
      <c r="N122" s="6"/>
    </row>
    <row r="123" spans="1:14" ht="15" customHeight="1">
      <c r="A123" s="24"/>
      <c r="B123" s="6"/>
      <c r="C123" s="6"/>
      <c r="D123" s="6"/>
      <c r="E123" s="6"/>
      <c r="F123" s="6"/>
      <c r="G123" s="6"/>
      <c r="H123" s="6"/>
      <c r="I123" s="6"/>
      <c r="J123" s="6"/>
      <c r="K123" s="6"/>
      <c r="L123" s="6"/>
      <c r="M123" s="6"/>
      <c r="N123" s="6"/>
    </row>
    <row r="124" spans="1:14" ht="15" customHeight="1">
      <c r="A124" s="24"/>
      <c r="B124" s="6"/>
      <c r="C124" s="6"/>
      <c r="D124" s="6"/>
      <c r="E124" s="6"/>
      <c r="F124" s="6"/>
      <c r="G124" s="6"/>
      <c r="H124" s="6"/>
      <c r="I124" s="6"/>
      <c r="J124" s="6"/>
      <c r="K124" s="6"/>
      <c r="L124" s="6"/>
      <c r="M124" s="6"/>
      <c r="N124" s="6"/>
    </row>
    <row r="125" spans="1:14" ht="15" customHeight="1">
      <c r="A125" s="24"/>
      <c r="B125" s="6"/>
      <c r="C125" s="6"/>
      <c r="D125" s="6"/>
      <c r="E125" s="6"/>
      <c r="F125" s="6"/>
      <c r="G125" s="6"/>
      <c r="H125" s="6"/>
      <c r="I125" s="6"/>
      <c r="J125" s="6"/>
      <c r="K125" s="6"/>
      <c r="L125" s="6"/>
      <c r="M125" s="6"/>
      <c r="N125" s="6"/>
    </row>
    <row r="126" spans="1:14" ht="15" customHeight="1">
      <c r="A126" s="24"/>
      <c r="B126" s="6"/>
      <c r="C126" s="6"/>
      <c r="D126" s="6"/>
      <c r="E126" s="6"/>
      <c r="F126" s="6"/>
      <c r="G126" s="6"/>
      <c r="H126" s="6"/>
      <c r="I126" s="6"/>
      <c r="J126" s="6"/>
      <c r="K126" s="6"/>
      <c r="L126" s="6"/>
      <c r="M126" s="6"/>
      <c r="N126" s="6"/>
    </row>
    <row r="127" spans="1:14" ht="15" customHeight="1">
      <c r="A127" s="24"/>
      <c r="B127" s="6"/>
      <c r="C127" s="6"/>
      <c r="D127" s="6"/>
      <c r="E127" s="6"/>
      <c r="F127" s="6"/>
      <c r="G127" s="6"/>
      <c r="H127" s="6"/>
      <c r="I127" s="6"/>
      <c r="J127" s="6"/>
      <c r="K127" s="6"/>
      <c r="L127" s="6"/>
      <c r="M127" s="6"/>
      <c r="N127" s="6"/>
    </row>
    <row r="128" spans="1:14" ht="15" customHeight="1">
      <c r="A128" s="24"/>
      <c r="B128" s="6"/>
      <c r="C128" s="6"/>
      <c r="D128" s="6"/>
      <c r="E128" s="6"/>
      <c r="F128" s="6"/>
      <c r="G128" s="6"/>
      <c r="H128" s="6"/>
      <c r="I128" s="6"/>
      <c r="J128" s="6"/>
      <c r="K128" s="6"/>
      <c r="L128" s="6"/>
      <c r="M128" s="6"/>
      <c r="N128" s="6"/>
    </row>
    <row r="129" spans="1:14" ht="15" customHeight="1">
      <c r="A129" s="24"/>
      <c r="B129" s="6"/>
      <c r="C129" s="6"/>
      <c r="D129" s="6"/>
      <c r="E129" s="6"/>
      <c r="F129" s="6"/>
      <c r="G129" s="6"/>
      <c r="H129" s="6"/>
      <c r="I129" s="6"/>
      <c r="J129" s="6"/>
      <c r="K129" s="6"/>
      <c r="L129" s="6"/>
      <c r="M129" s="6"/>
      <c r="N129" s="6"/>
    </row>
    <row r="130" spans="1:14" ht="15" customHeight="1">
      <c r="A130" s="24"/>
      <c r="B130" s="6"/>
      <c r="C130" s="6"/>
      <c r="D130" s="6"/>
      <c r="E130" s="6"/>
      <c r="F130" s="6"/>
      <c r="G130" s="6"/>
      <c r="H130" s="6"/>
      <c r="I130" s="6"/>
      <c r="J130" s="6"/>
      <c r="K130" s="6"/>
      <c r="L130" s="6"/>
      <c r="M130" s="6"/>
      <c r="N130" s="6"/>
    </row>
    <row r="131" spans="1:14" ht="15" customHeight="1">
      <c r="A131" s="24"/>
      <c r="B131" s="6"/>
      <c r="C131" s="6"/>
      <c r="D131" s="6"/>
      <c r="E131" s="6"/>
      <c r="F131" s="6"/>
      <c r="G131" s="6"/>
      <c r="H131" s="6"/>
      <c r="I131" s="6"/>
      <c r="J131" s="6"/>
      <c r="K131" s="6"/>
      <c r="L131" s="6"/>
      <c r="M131" s="6"/>
      <c r="N131" s="6"/>
    </row>
    <row r="132" spans="1:14" ht="15" customHeight="1">
      <c r="A132" s="24"/>
      <c r="B132" s="6"/>
      <c r="C132" s="6"/>
      <c r="D132" s="6"/>
      <c r="E132" s="6"/>
      <c r="F132" s="6"/>
      <c r="G132" s="6"/>
      <c r="H132" s="6"/>
      <c r="I132" s="6"/>
      <c r="J132" s="6"/>
      <c r="K132" s="6"/>
      <c r="L132" s="6"/>
      <c r="M132" s="6"/>
      <c r="N132" s="6"/>
    </row>
    <row r="133" spans="1:14" ht="15" customHeight="1">
      <c r="A133" s="24"/>
      <c r="B133" s="6"/>
      <c r="C133" s="6"/>
      <c r="D133" s="6"/>
      <c r="E133" s="6"/>
      <c r="F133" s="6"/>
      <c r="G133" s="6"/>
      <c r="H133" s="6"/>
      <c r="I133" s="6"/>
      <c r="J133" s="6"/>
      <c r="K133" s="6"/>
      <c r="L133" s="6"/>
      <c r="M133" s="6"/>
      <c r="N133" s="6"/>
    </row>
    <row r="134" spans="1:14" ht="15" customHeight="1">
      <c r="A134" s="24"/>
      <c r="B134" s="6"/>
      <c r="C134" s="6"/>
      <c r="D134" s="6"/>
      <c r="E134" s="6"/>
      <c r="F134" s="6"/>
      <c r="G134" s="6"/>
      <c r="H134" s="6"/>
      <c r="I134" s="6"/>
      <c r="J134" s="6"/>
      <c r="K134" s="6"/>
      <c r="L134" s="6"/>
      <c r="M134" s="6"/>
      <c r="N134" s="6"/>
    </row>
    <row r="135" spans="1:14" ht="15" customHeight="1">
      <c r="A135" s="24"/>
      <c r="B135" s="6"/>
      <c r="C135" s="6"/>
      <c r="D135" s="6"/>
      <c r="E135" s="6"/>
      <c r="F135" s="6"/>
      <c r="G135" s="6"/>
      <c r="H135" s="6"/>
      <c r="I135" s="6"/>
      <c r="J135" s="6"/>
      <c r="K135" s="6"/>
      <c r="L135" s="6"/>
      <c r="M135" s="6"/>
      <c r="N135" s="6"/>
    </row>
    <row r="136" spans="1:14" ht="15" customHeight="1">
      <c r="A136" s="24"/>
      <c r="B136" s="6"/>
      <c r="C136" s="6"/>
      <c r="D136" s="6"/>
      <c r="E136" s="6"/>
      <c r="F136" s="6"/>
      <c r="G136" s="6"/>
      <c r="H136" s="6"/>
      <c r="I136" s="6"/>
      <c r="J136" s="6"/>
      <c r="K136" s="6"/>
      <c r="L136" s="6"/>
      <c r="M136" s="6"/>
      <c r="N136" s="6"/>
    </row>
    <row r="137" spans="1:14" ht="15" customHeight="1">
      <c r="A137" s="24"/>
      <c r="B137" s="6"/>
      <c r="C137" s="6"/>
      <c r="D137" s="6"/>
      <c r="E137" s="6"/>
      <c r="F137" s="6"/>
      <c r="G137" s="6"/>
      <c r="H137" s="6"/>
      <c r="I137" s="6"/>
      <c r="J137" s="6"/>
      <c r="K137" s="6"/>
      <c r="L137" s="6"/>
      <c r="M137" s="6"/>
      <c r="N137" s="6"/>
    </row>
    <row r="138" spans="1:14" ht="15" customHeight="1">
      <c r="A138" s="24"/>
      <c r="B138" s="6"/>
      <c r="C138" s="6"/>
      <c r="D138" s="6"/>
      <c r="E138" s="6"/>
      <c r="F138" s="6"/>
      <c r="G138" s="6"/>
      <c r="H138" s="6"/>
      <c r="I138" s="6"/>
      <c r="J138" s="6"/>
      <c r="K138" s="6"/>
      <c r="L138" s="6"/>
      <c r="M138" s="6"/>
      <c r="N138" s="6"/>
    </row>
    <row r="139" spans="1:14" ht="15" customHeight="1">
      <c r="A139" s="24"/>
      <c r="B139" s="6"/>
      <c r="C139" s="6"/>
      <c r="D139" s="6"/>
      <c r="E139" s="6"/>
      <c r="F139" s="6"/>
      <c r="G139" s="6"/>
      <c r="H139" s="6"/>
      <c r="I139" s="6"/>
      <c r="J139" s="6"/>
      <c r="K139" s="6"/>
      <c r="L139" s="6"/>
      <c r="M139" s="6"/>
      <c r="N139" s="6"/>
    </row>
    <row r="140" spans="1:14" ht="15" customHeight="1">
      <c r="A140" s="24"/>
      <c r="B140" s="6"/>
      <c r="C140" s="6"/>
      <c r="D140" s="6"/>
      <c r="E140" s="6"/>
      <c r="F140" s="6"/>
      <c r="G140" s="6"/>
      <c r="H140" s="6"/>
      <c r="I140" s="6"/>
      <c r="J140" s="6"/>
      <c r="K140" s="6"/>
      <c r="L140" s="6"/>
      <c r="M140" s="6"/>
      <c r="N140" s="6"/>
    </row>
    <row r="141" spans="1:14" ht="15" customHeight="1">
      <c r="A141" s="24"/>
      <c r="B141" s="6"/>
      <c r="C141" s="6"/>
      <c r="D141" s="6"/>
      <c r="E141" s="6"/>
      <c r="F141" s="6"/>
      <c r="G141" s="6"/>
      <c r="H141" s="6"/>
      <c r="I141" s="6"/>
      <c r="J141" s="6"/>
      <c r="K141" s="6"/>
      <c r="L141" s="6"/>
      <c r="M141" s="6"/>
      <c r="N141" s="6"/>
    </row>
    <row r="142" spans="1:14" ht="15" customHeight="1">
      <c r="A142" s="24"/>
      <c r="B142" s="6"/>
      <c r="C142" s="6"/>
      <c r="D142" s="6"/>
      <c r="E142" s="6"/>
      <c r="F142" s="6"/>
      <c r="G142" s="6"/>
      <c r="H142" s="6"/>
      <c r="I142" s="6"/>
      <c r="J142" s="6"/>
      <c r="K142" s="6"/>
      <c r="L142" s="6"/>
      <c r="M142" s="6"/>
      <c r="N142" s="6"/>
    </row>
    <row r="143" spans="1:14" ht="15" customHeight="1">
      <c r="A143" s="24"/>
      <c r="B143" s="6"/>
      <c r="C143" s="6"/>
      <c r="D143" s="6"/>
      <c r="E143" s="6"/>
      <c r="F143" s="6"/>
      <c r="G143" s="6"/>
      <c r="H143" s="6"/>
      <c r="I143" s="6"/>
      <c r="J143" s="6"/>
      <c r="K143" s="6"/>
      <c r="L143" s="6"/>
      <c r="M143" s="6"/>
      <c r="N143" s="6"/>
    </row>
    <row r="144" spans="1:14" ht="15" customHeight="1">
      <c r="A144" s="24"/>
      <c r="B144" s="6"/>
      <c r="C144" s="6"/>
      <c r="D144" s="6"/>
      <c r="E144" s="6"/>
      <c r="F144" s="6"/>
      <c r="G144" s="6"/>
      <c r="H144" s="6"/>
      <c r="I144" s="6"/>
      <c r="J144" s="6"/>
      <c r="K144" s="6"/>
      <c r="L144" s="6"/>
      <c r="M144" s="6"/>
      <c r="N144" s="6"/>
    </row>
    <row r="145" spans="1:14" ht="15" customHeight="1">
      <c r="A145" s="24"/>
      <c r="B145" s="6"/>
      <c r="C145" s="6"/>
      <c r="D145" s="6"/>
      <c r="E145" s="6"/>
      <c r="F145" s="6"/>
      <c r="G145" s="6"/>
      <c r="H145" s="6"/>
      <c r="I145" s="6"/>
      <c r="J145" s="6"/>
      <c r="K145" s="6"/>
      <c r="L145" s="6"/>
      <c r="M145" s="6"/>
      <c r="N145" s="6"/>
    </row>
    <row r="146" spans="1:14" ht="15" customHeight="1">
      <c r="A146" s="24"/>
      <c r="B146" s="6"/>
      <c r="C146" s="6"/>
      <c r="D146" s="6"/>
      <c r="E146" s="6"/>
      <c r="F146" s="6"/>
      <c r="G146" s="6"/>
      <c r="H146" s="6"/>
      <c r="I146" s="6"/>
      <c r="J146" s="6"/>
      <c r="K146" s="6"/>
      <c r="L146" s="6"/>
      <c r="M146" s="6"/>
      <c r="N146" s="6"/>
    </row>
    <row r="147" spans="1:14" ht="15" customHeight="1">
      <c r="A147" s="24"/>
      <c r="B147" s="6"/>
      <c r="C147" s="6"/>
      <c r="D147" s="6"/>
      <c r="E147" s="6"/>
      <c r="F147" s="6"/>
      <c r="G147" s="6"/>
      <c r="H147" s="6"/>
      <c r="I147" s="6"/>
      <c r="J147" s="6"/>
      <c r="K147" s="6"/>
      <c r="L147" s="6"/>
      <c r="M147" s="6"/>
      <c r="N147" s="6"/>
    </row>
    <row r="148" spans="1:14" ht="15" customHeight="1">
      <c r="A148" s="24"/>
      <c r="B148" s="6"/>
      <c r="C148" s="6"/>
      <c r="D148" s="6"/>
      <c r="E148" s="6"/>
      <c r="F148" s="6"/>
      <c r="G148" s="6"/>
      <c r="H148" s="6"/>
      <c r="I148" s="6"/>
      <c r="J148" s="6"/>
      <c r="K148" s="6"/>
      <c r="L148" s="6"/>
      <c r="M148" s="6"/>
      <c r="N148" s="6"/>
    </row>
    <row r="149" spans="1:14" ht="15" customHeight="1">
      <c r="A149" s="24"/>
      <c r="B149" s="6"/>
      <c r="C149" s="6"/>
      <c r="D149" s="6"/>
      <c r="E149" s="6"/>
      <c r="F149" s="6"/>
      <c r="G149" s="6"/>
      <c r="H149" s="6"/>
      <c r="I149" s="6"/>
      <c r="J149" s="6"/>
      <c r="K149" s="6"/>
      <c r="L149" s="6"/>
      <c r="M149" s="6"/>
      <c r="N149" s="6"/>
    </row>
    <row r="150" spans="1:14" ht="15" customHeight="1">
      <c r="A150" s="24"/>
      <c r="B150" s="6"/>
      <c r="C150" s="6"/>
      <c r="D150" s="6"/>
      <c r="E150" s="6"/>
      <c r="F150" s="6"/>
      <c r="G150" s="6"/>
      <c r="H150" s="6"/>
      <c r="I150" s="6"/>
      <c r="J150" s="6"/>
      <c r="K150" s="6"/>
      <c r="L150" s="6"/>
      <c r="M150" s="6"/>
      <c r="N150" s="6"/>
    </row>
    <row r="151" spans="1:14" ht="15" customHeight="1">
      <c r="A151" s="24"/>
      <c r="B151" s="6"/>
      <c r="C151" s="126"/>
      <c r="D151" s="126"/>
      <c r="E151" s="6"/>
      <c r="F151" s="126"/>
      <c r="G151" s="126"/>
      <c r="H151" s="6"/>
      <c r="I151" s="6"/>
      <c r="J151" s="6"/>
      <c r="K151" s="6"/>
      <c r="L151" s="6"/>
      <c r="M151" s="6"/>
      <c r="N151" s="6"/>
    </row>
    <row r="152" spans="1:14" ht="15" customHeight="1">
      <c r="A152" s="24"/>
      <c r="B152" s="6"/>
      <c r="C152" s="126"/>
      <c r="D152" s="126"/>
      <c r="E152" s="6"/>
      <c r="F152" s="126"/>
      <c r="G152" s="126"/>
      <c r="H152" s="6"/>
      <c r="I152" s="6"/>
      <c r="J152" s="6"/>
      <c r="K152" s="6"/>
      <c r="L152" s="6"/>
      <c r="M152" s="6"/>
      <c r="N152" s="6"/>
    </row>
    <row r="153" spans="1:14" ht="15" customHeight="1">
      <c r="A153" s="24"/>
      <c r="B153" s="6"/>
      <c r="C153" s="126"/>
      <c r="D153" s="126"/>
      <c r="E153" s="6"/>
      <c r="F153" s="126"/>
      <c r="G153" s="126"/>
      <c r="H153" s="6"/>
      <c r="I153" s="6"/>
      <c r="J153" s="6"/>
      <c r="K153" s="6"/>
      <c r="L153" s="6"/>
      <c r="M153" s="6"/>
      <c r="N153" s="6"/>
    </row>
    <row r="154" spans="1:14" ht="12.75">
      <c r="A154" s="24"/>
      <c r="B154" s="6"/>
      <c r="C154" s="124"/>
      <c r="D154" s="124"/>
      <c r="E154" s="6"/>
      <c r="F154" s="124"/>
      <c r="G154" s="124"/>
      <c r="H154" s="6"/>
      <c r="I154" s="6"/>
      <c r="J154" s="6"/>
      <c r="K154" s="6"/>
      <c r="L154" s="6"/>
      <c r="M154" s="6"/>
      <c r="N154" s="6"/>
    </row>
    <row r="155" spans="1:14" ht="12.75">
      <c r="A155" s="24"/>
      <c r="B155" s="6"/>
      <c r="C155" s="124"/>
      <c r="D155" s="124"/>
      <c r="E155" s="6"/>
      <c r="F155" s="6"/>
      <c r="G155" s="124"/>
      <c r="H155" s="6"/>
      <c r="I155" s="6"/>
      <c r="J155" s="6"/>
      <c r="K155" s="6"/>
      <c r="L155" s="6"/>
      <c r="M155" s="6"/>
      <c r="N155" s="6"/>
    </row>
    <row r="156" spans="1:14" ht="12.75">
      <c r="A156" s="24"/>
      <c r="B156" s="6"/>
      <c r="C156" s="124"/>
      <c r="D156" s="124"/>
      <c r="E156" s="6"/>
      <c r="F156" s="6"/>
      <c r="G156" s="124"/>
      <c r="H156" s="6"/>
      <c r="I156" s="6"/>
      <c r="J156" s="6"/>
      <c r="K156" s="6"/>
      <c r="L156" s="6"/>
      <c r="M156" s="6"/>
      <c r="N156" s="6"/>
    </row>
    <row r="157" spans="1:14" ht="12.75">
      <c r="A157" s="24"/>
      <c r="B157" s="6"/>
      <c r="C157" s="124"/>
      <c r="D157" s="124"/>
      <c r="E157" s="6"/>
      <c r="F157" s="6"/>
      <c r="G157" s="124"/>
      <c r="H157" s="6"/>
      <c r="I157" s="6"/>
      <c r="J157" s="6"/>
      <c r="K157" s="6"/>
      <c r="L157" s="6"/>
      <c r="M157" s="6"/>
      <c r="N157" s="6"/>
    </row>
  </sheetData>
  <conditionalFormatting sqref="G35:H62">
    <cfRule type="expression" dxfId="51" priority="1">
      <formula>TRUNC(G35)&lt;&gt;G35</formula>
    </cfRule>
  </conditionalFormatting>
  <pageMargins left="0.23622047244094491" right="0.23622047244094491" top="0.90551181102362199" bottom="0.74803149606299213" header="0.31496062992125984" footer="0.31496062992125984"/>
  <pageSetup paperSize="9" scale="65" orientation="portrait" r:id="rId1"/>
  <headerFooter scaleWithDoc="0">
    <oddFooter>&amp;L&amp;K000000&amp;R&amp;K000000 | &amp;P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1">
    <tabColor rgb="FF002060"/>
  </sheetPr>
  <dimension ref="A1:H112"/>
  <sheetViews>
    <sheetView view="pageBreakPreview" zoomScaleNormal="100" zoomScaleSheetLayoutView="100" workbookViewId="0"/>
  </sheetViews>
  <sheetFormatPr defaultColWidth="8.85546875" defaultRowHeight="15" customHeight="1"/>
  <cols>
    <col min="1" max="1" width="13.140625" style="269" bestFit="1" customWidth="1"/>
    <col min="2" max="2" width="4.140625" customWidth="1"/>
    <col min="3" max="3" width="49.140625" customWidth="1"/>
    <col min="4" max="4" width="3" customWidth="1"/>
    <col min="5" max="5" width="10.42578125" customWidth="1"/>
    <col min="6" max="6" width="19.85546875" customWidth="1"/>
    <col min="7" max="7" width="20.140625" customWidth="1"/>
    <col min="8" max="8" width="14.7109375" customWidth="1"/>
    <col min="9" max="9" width="13.42578125" bestFit="1" customWidth="1"/>
    <col min="10" max="10" width="16.85546875" customWidth="1"/>
  </cols>
  <sheetData>
    <row r="1" spans="1:8" ht="15" customHeight="1">
      <c r="A1" s="23"/>
      <c r="B1" s="284"/>
      <c r="C1" s="299" t="s">
        <v>0</v>
      </c>
      <c r="D1" s="100"/>
      <c r="E1" s="6"/>
      <c r="F1" s="6"/>
      <c r="G1" s="6"/>
      <c r="H1" s="6"/>
    </row>
    <row r="2" spans="1:8" ht="15" customHeight="1">
      <c r="A2" s="24" t="s">
        <v>469</v>
      </c>
      <c r="B2" s="284"/>
      <c r="C2" s="299" t="s">
        <v>322</v>
      </c>
      <c r="D2" s="100"/>
      <c r="E2" s="6"/>
      <c r="F2" s="6"/>
      <c r="G2" s="6"/>
      <c r="H2" s="6"/>
    </row>
    <row r="3" spans="1:8" ht="15" customHeight="1">
      <c r="A3" s="24" t="s">
        <v>37</v>
      </c>
      <c r="B3" s="284"/>
      <c r="C3" s="299" t="s">
        <v>2</v>
      </c>
      <c r="D3" s="100"/>
      <c r="E3" s="6"/>
      <c r="F3" s="6"/>
      <c r="G3" s="6"/>
      <c r="H3" s="6"/>
    </row>
    <row r="4" spans="1:8" ht="13.15">
      <c r="B4" s="294"/>
      <c r="C4" s="294"/>
      <c r="D4" s="25"/>
      <c r="E4" s="25"/>
      <c r="F4" s="25"/>
      <c r="G4" s="25"/>
      <c r="H4" s="6"/>
    </row>
    <row r="5" spans="1:8">
      <c r="B5" s="301" t="s">
        <v>668</v>
      </c>
      <c r="C5" s="302" t="s">
        <v>669</v>
      </c>
      <c r="D5" s="127"/>
      <c r="E5" s="289" t="s">
        <v>40</v>
      </c>
      <c r="F5" s="290">
        <v>2025</v>
      </c>
      <c r="G5" s="289">
        <v>2024</v>
      </c>
      <c r="H5" s="6"/>
    </row>
    <row r="6" spans="1:8" ht="13.15">
      <c r="A6" s="23"/>
      <c r="B6" s="120"/>
      <c r="C6" s="6"/>
      <c r="D6" s="6"/>
      <c r="E6" s="371"/>
      <c r="F6" s="292" t="s">
        <v>43</v>
      </c>
      <c r="G6" s="291" t="s">
        <v>43</v>
      </c>
      <c r="H6" s="6"/>
    </row>
    <row r="7" spans="1:8" ht="32.1" customHeight="1">
      <c r="A7" s="23" t="s">
        <v>670</v>
      </c>
      <c r="B7" s="120"/>
      <c r="C7" s="310" t="s">
        <v>671</v>
      </c>
      <c r="D7" s="96"/>
      <c r="E7" s="6"/>
      <c r="F7" s="82"/>
      <c r="G7" s="52"/>
      <c r="H7" s="6"/>
    </row>
    <row r="8" spans="1:8" ht="20.100000000000001" customHeight="1">
      <c r="A8" s="23" t="s">
        <v>672</v>
      </c>
      <c r="B8" s="120"/>
      <c r="C8" s="6" t="s">
        <v>673</v>
      </c>
      <c r="D8" s="6"/>
      <c r="E8" s="6"/>
      <c r="F8" s="82">
        <v>999070</v>
      </c>
      <c r="G8" s="52">
        <v>756897</v>
      </c>
      <c r="H8" s="6"/>
    </row>
    <row r="9" spans="1:8" ht="13.15">
      <c r="A9" s="23" t="s">
        <v>674</v>
      </c>
      <c r="B9" s="109"/>
      <c r="C9" s="6" t="s">
        <v>675</v>
      </c>
      <c r="D9" s="6"/>
      <c r="E9" s="75"/>
      <c r="F9" s="82">
        <v>619220</v>
      </c>
      <c r="G9" s="52">
        <v>763909</v>
      </c>
      <c r="H9" s="6"/>
    </row>
    <row r="10" spans="1:8" ht="18.75">
      <c r="A10" s="23" t="s">
        <v>676</v>
      </c>
      <c r="B10" s="120"/>
      <c r="C10" s="6" t="s">
        <v>677</v>
      </c>
      <c r="D10" s="6"/>
      <c r="E10" s="6"/>
      <c r="F10" s="82">
        <v>406531</v>
      </c>
      <c r="G10" s="52">
        <v>331212</v>
      </c>
      <c r="H10" s="6"/>
    </row>
    <row r="11" spans="1:8" ht="12.75">
      <c r="A11" s="23" t="s">
        <v>188</v>
      </c>
      <c r="B11" s="120"/>
      <c r="C11" s="6" t="s">
        <v>678</v>
      </c>
      <c r="D11" s="6"/>
      <c r="E11" s="6"/>
      <c r="F11" s="82">
        <v>504760</v>
      </c>
      <c r="G11" s="52">
        <v>75679</v>
      </c>
      <c r="H11" s="6"/>
    </row>
    <row r="12" spans="1:8" ht="12.75">
      <c r="A12" s="23" t="s">
        <v>679</v>
      </c>
      <c r="B12" s="120"/>
      <c r="C12" s="6" t="s">
        <v>680</v>
      </c>
      <c r="D12" s="6"/>
      <c r="E12" s="14">
        <v>17</v>
      </c>
      <c r="F12" s="82">
        <v>25034</v>
      </c>
      <c r="G12" s="52">
        <v>20253</v>
      </c>
      <c r="H12" s="6"/>
    </row>
    <row r="13" spans="1:8" ht="12.75">
      <c r="A13" s="23" t="s">
        <v>681</v>
      </c>
      <c r="B13" s="120"/>
      <c r="C13" s="6" t="s">
        <v>682</v>
      </c>
      <c r="D13" s="6"/>
      <c r="E13" s="14"/>
      <c r="F13" s="82">
        <v>-1568</v>
      </c>
      <c r="G13" s="52">
        <v>-2332</v>
      </c>
      <c r="H13" s="6"/>
    </row>
    <row r="14" spans="1:8" ht="12.75">
      <c r="A14" s="23" t="s">
        <v>681</v>
      </c>
      <c r="B14" s="120"/>
      <c r="C14" s="6" t="s">
        <v>683</v>
      </c>
      <c r="D14" s="6"/>
      <c r="E14" s="14" t="s">
        <v>684</v>
      </c>
      <c r="F14" s="82">
        <v>-12347</v>
      </c>
      <c r="G14" s="52">
        <v>-11030</v>
      </c>
      <c r="H14" s="6"/>
    </row>
    <row r="15" spans="1:8" ht="12.75">
      <c r="A15" s="23" t="s">
        <v>681</v>
      </c>
      <c r="B15" s="120"/>
      <c r="C15" s="6" t="s">
        <v>685</v>
      </c>
      <c r="D15" s="6"/>
      <c r="E15" s="14" t="s">
        <v>684</v>
      </c>
      <c r="F15" s="82">
        <v>-2304</v>
      </c>
      <c r="G15" s="52">
        <v>-1956</v>
      </c>
      <c r="H15" s="6"/>
    </row>
    <row r="16" spans="1:8" ht="12.75">
      <c r="A16" s="23"/>
      <c r="B16" s="120"/>
      <c r="C16" s="6"/>
      <c r="D16" s="6"/>
      <c r="E16" s="6"/>
      <c r="F16" s="84">
        <f>SUM(F8:F15)</f>
        <v>2538396</v>
      </c>
      <c r="G16" s="76">
        <f>SUM(G8:G15)</f>
        <v>1932632</v>
      </c>
      <c r="H16" s="6"/>
    </row>
    <row r="17" spans="1:8" ht="13.15">
      <c r="A17" s="23" t="s">
        <v>686</v>
      </c>
      <c r="B17" s="120"/>
      <c r="C17" s="310" t="s">
        <v>687</v>
      </c>
      <c r="D17" s="96"/>
      <c r="E17" s="6"/>
      <c r="F17" s="82"/>
      <c r="G17" s="52"/>
      <c r="H17" s="6"/>
    </row>
    <row r="18" spans="1:8" ht="12.75">
      <c r="A18" s="23" t="s">
        <v>688</v>
      </c>
      <c r="B18" s="120"/>
      <c r="C18" s="6" t="s">
        <v>673</v>
      </c>
      <c r="D18" s="6"/>
      <c r="E18" s="6"/>
      <c r="F18" s="82">
        <v>195448</v>
      </c>
      <c r="G18" s="52">
        <v>164810</v>
      </c>
      <c r="H18" s="6"/>
    </row>
    <row r="19" spans="1:8" ht="12.75">
      <c r="A19" s="23"/>
      <c r="B19" s="120"/>
      <c r="C19" s="6"/>
      <c r="D19" s="6"/>
      <c r="E19" s="6"/>
      <c r="F19" s="84">
        <f>SUM(F18:F18)</f>
        <v>195448</v>
      </c>
      <c r="G19" s="76">
        <f>SUM(G18:G18)</f>
        <v>164810</v>
      </c>
      <c r="H19" s="6"/>
    </row>
    <row r="20" spans="1:8" ht="12.75">
      <c r="A20" s="23"/>
      <c r="B20" s="120"/>
      <c r="C20" s="6"/>
      <c r="D20" s="6"/>
      <c r="E20" s="6"/>
      <c r="F20" s="52"/>
      <c r="G20" s="52"/>
      <c r="H20" s="6"/>
    </row>
    <row r="21" spans="1:8" ht="18.75">
      <c r="A21" s="23" t="s">
        <v>689</v>
      </c>
      <c r="B21" s="120"/>
      <c r="C21" s="20" t="s">
        <v>690</v>
      </c>
      <c r="D21" s="132"/>
      <c r="E21" s="132"/>
      <c r="F21" s="132"/>
      <c r="G21" s="132"/>
      <c r="H21" s="6"/>
    </row>
    <row r="22" spans="1:8" ht="12.75">
      <c r="A22" s="23" t="s">
        <v>691</v>
      </c>
      <c r="B22" s="120"/>
      <c r="C22" s="20" t="s">
        <v>692</v>
      </c>
      <c r="D22" s="132"/>
      <c r="E22" s="132"/>
      <c r="F22" s="132"/>
      <c r="G22" s="132"/>
      <c r="H22" s="6"/>
    </row>
    <row r="23" spans="1:8" ht="12.75">
      <c r="A23" s="23"/>
      <c r="B23" s="120"/>
      <c r="C23" s="20" t="s">
        <v>693</v>
      </c>
      <c r="D23" s="132"/>
      <c r="E23" s="132"/>
      <c r="F23" s="132"/>
      <c r="G23" s="132"/>
      <c r="H23" s="6"/>
    </row>
    <row r="24" spans="1:8" ht="12.75">
      <c r="A24" s="23"/>
      <c r="B24" s="120"/>
      <c r="C24" s="20" t="s">
        <v>694</v>
      </c>
      <c r="D24" s="132"/>
      <c r="E24" s="132"/>
      <c r="F24" s="132"/>
      <c r="G24" s="132"/>
      <c r="H24" s="6"/>
    </row>
    <row r="25" spans="1:8" ht="12.75">
      <c r="A25" s="23"/>
      <c r="B25" s="120"/>
      <c r="C25" s="20" t="s">
        <v>695</v>
      </c>
      <c r="D25" s="132"/>
      <c r="E25" s="132"/>
      <c r="F25" s="132"/>
      <c r="G25" s="132"/>
      <c r="H25" s="6"/>
    </row>
    <row r="26" spans="1:8" ht="12.75">
      <c r="A26" s="23"/>
      <c r="B26" s="120"/>
      <c r="C26" s="20" t="s">
        <v>696</v>
      </c>
      <c r="D26" s="132"/>
      <c r="E26" s="132"/>
      <c r="F26" s="132"/>
      <c r="G26" s="132"/>
      <c r="H26" s="6"/>
    </row>
    <row r="27" spans="1:8" ht="12.75">
      <c r="A27" s="23"/>
      <c r="B27" s="120"/>
      <c r="C27" s="20" t="s">
        <v>697</v>
      </c>
      <c r="D27" s="132"/>
      <c r="E27" s="132"/>
      <c r="F27" s="132"/>
      <c r="G27" s="132"/>
      <c r="H27" s="6"/>
    </row>
    <row r="28" spans="1:8" ht="12.75">
      <c r="A28" s="23"/>
      <c r="B28" s="120"/>
      <c r="C28" s="6"/>
      <c r="D28" s="6"/>
      <c r="E28" s="6"/>
      <c r="F28" s="138"/>
      <c r="G28" s="6"/>
      <c r="H28" s="6"/>
    </row>
    <row r="29" spans="1:8" ht="13.15">
      <c r="A29" s="23" t="s">
        <v>698</v>
      </c>
      <c r="B29" s="109"/>
      <c r="C29" s="283" t="s">
        <v>699</v>
      </c>
      <c r="D29" s="69"/>
      <c r="E29" s="6"/>
      <c r="F29" s="6"/>
      <c r="G29" s="6"/>
      <c r="H29" s="6"/>
    </row>
    <row r="30" spans="1:8" ht="13.15">
      <c r="A30" s="23"/>
      <c r="B30" s="109"/>
      <c r="C30" s="6" t="s">
        <v>700</v>
      </c>
      <c r="D30" s="69"/>
      <c r="E30" s="284"/>
      <c r="F30" s="372">
        <v>44742</v>
      </c>
      <c r="G30" s="373">
        <v>45107</v>
      </c>
      <c r="H30" s="374">
        <v>44743</v>
      </c>
    </row>
    <row r="31" spans="1:8" ht="13.15">
      <c r="A31" s="23"/>
      <c r="B31" s="109"/>
      <c r="C31" s="6" t="s">
        <v>701</v>
      </c>
      <c r="D31" s="69"/>
      <c r="E31" s="284"/>
      <c r="F31" s="287">
        <v>2025</v>
      </c>
      <c r="G31" s="288">
        <v>2024</v>
      </c>
      <c r="H31" s="288">
        <v>2023</v>
      </c>
    </row>
    <row r="32" spans="1:8" ht="13.15">
      <c r="A32" s="23"/>
      <c r="B32" s="109"/>
      <c r="C32" s="6" t="s">
        <v>702</v>
      </c>
      <c r="D32" s="69"/>
      <c r="E32" s="289" t="s">
        <v>40</v>
      </c>
      <c r="F32" s="290" t="s">
        <v>41</v>
      </c>
      <c r="G32" s="289" t="s">
        <v>41</v>
      </c>
      <c r="H32" s="289" t="s">
        <v>41</v>
      </c>
    </row>
    <row r="33" spans="1:8" ht="13.15">
      <c r="A33" s="23"/>
      <c r="B33" s="109"/>
      <c r="C33" s="6" t="s">
        <v>703</v>
      </c>
      <c r="D33" s="69"/>
      <c r="E33" s="307"/>
      <c r="F33" s="292" t="s">
        <v>43</v>
      </c>
      <c r="G33" s="291" t="s">
        <v>43</v>
      </c>
      <c r="H33" s="291" t="s">
        <v>43</v>
      </c>
    </row>
    <row r="34" spans="1:8" ht="13.15">
      <c r="A34" s="23"/>
      <c r="B34" s="109"/>
      <c r="C34" s="6"/>
      <c r="D34" s="69"/>
      <c r="E34" s="6"/>
      <c r="F34" s="82"/>
      <c r="G34" s="80"/>
      <c r="H34" s="6"/>
    </row>
    <row r="35" spans="1:8" ht="13.15">
      <c r="A35" s="23"/>
      <c r="B35" s="109"/>
      <c r="C35" s="6" t="s">
        <v>704</v>
      </c>
      <c r="D35" s="69"/>
      <c r="E35" s="14"/>
      <c r="F35" s="113">
        <v>478071</v>
      </c>
      <c r="G35" s="114">
        <v>525274</v>
      </c>
      <c r="H35" s="114">
        <v>538382</v>
      </c>
    </row>
    <row r="36" spans="1:8" ht="13.15">
      <c r="A36" s="23"/>
      <c r="B36" s="109"/>
      <c r="C36" s="6" t="s">
        <v>705</v>
      </c>
      <c r="D36" s="69"/>
      <c r="E36" s="14">
        <v>7</v>
      </c>
      <c r="F36" s="82">
        <v>124954</v>
      </c>
      <c r="G36" s="114">
        <v>23000</v>
      </c>
      <c r="H36" s="114">
        <v>12560</v>
      </c>
    </row>
    <row r="37" spans="1:8" ht="13.15">
      <c r="A37" s="23"/>
      <c r="B37" s="109"/>
      <c r="C37" s="6" t="s">
        <v>683</v>
      </c>
      <c r="D37" s="69"/>
      <c r="E37" s="14">
        <v>5</v>
      </c>
      <c r="F37" s="82">
        <v>-12347</v>
      </c>
      <c r="G37" s="114">
        <v>-11030</v>
      </c>
      <c r="H37" s="114">
        <v>-11546</v>
      </c>
    </row>
    <row r="38" spans="1:8" ht="13.15">
      <c r="A38" s="23"/>
      <c r="B38" s="109"/>
      <c r="C38" s="6" t="s">
        <v>706</v>
      </c>
      <c r="D38" s="69"/>
      <c r="E38" s="14">
        <v>7</v>
      </c>
      <c r="F38" s="82">
        <v>-8740</v>
      </c>
      <c r="G38" s="114">
        <v>0</v>
      </c>
      <c r="H38" s="114">
        <v>0</v>
      </c>
    </row>
    <row r="39" spans="1:8" ht="13.15">
      <c r="A39" s="23" t="s">
        <v>698</v>
      </c>
      <c r="B39" s="109"/>
      <c r="C39" s="6" t="s">
        <v>707</v>
      </c>
      <c r="D39" s="69"/>
      <c r="E39" s="6"/>
      <c r="F39" s="84">
        <f>SUM(F35:F38)</f>
        <v>581938</v>
      </c>
      <c r="G39" s="49">
        <f>SUM(G35:G38)</f>
        <v>537244</v>
      </c>
      <c r="H39" s="49">
        <f>SUM(H35:H38)</f>
        <v>539396</v>
      </c>
    </row>
    <row r="40" spans="1:8" ht="12.75">
      <c r="A40" s="23"/>
      <c r="B40" s="120"/>
      <c r="C40" s="6"/>
      <c r="D40" s="6"/>
      <c r="E40" s="6"/>
      <c r="F40" s="138"/>
      <c r="G40" s="6"/>
      <c r="H40" s="6"/>
    </row>
    <row r="41" spans="1:8" ht="13.15">
      <c r="A41" s="23" t="s">
        <v>325</v>
      </c>
      <c r="B41" s="120"/>
      <c r="C41" s="123" t="s">
        <v>597</v>
      </c>
      <c r="D41" s="6"/>
      <c r="E41" s="123"/>
      <c r="F41" s="123"/>
      <c r="G41" s="123"/>
      <c r="H41" s="6"/>
    </row>
    <row r="42" spans="1:8" ht="13.15">
      <c r="A42" s="23"/>
      <c r="B42" s="120"/>
      <c r="C42" s="125" t="s">
        <v>673</v>
      </c>
      <c r="D42" s="6"/>
      <c r="E42" s="125" t="s">
        <v>708</v>
      </c>
      <c r="F42" s="125"/>
      <c r="G42" s="125"/>
      <c r="H42" s="23"/>
    </row>
    <row r="43" spans="1:8" ht="12.75">
      <c r="A43" s="23" t="s">
        <v>709</v>
      </c>
      <c r="B43" s="120"/>
      <c r="C43" s="124" t="s">
        <v>710</v>
      </c>
      <c r="D43" s="6"/>
      <c r="E43" s="124" t="s">
        <v>711</v>
      </c>
      <c r="F43" s="124"/>
      <c r="G43" s="124"/>
      <c r="H43" s="23" t="s">
        <v>712</v>
      </c>
    </row>
    <row r="44" spans="1:8" ht="12.75">
      <c r="A44" s="23"/>
      <c r="B44" s="120"/>
      <c r="C44" s="124" t="s">
        <v>713</v>
      </c>
      <c r="D44" s="6"/>
      <c r="E44" s="124" t="s">
        <v>714</v>
      </c>
      <c r="F44" s="124"/>
      <c r="G44" s="124"/>
      <c r="H44" s="23"/>
    </row>
    <row r="45" spans="1:8" ht="12.75">
      <c r="A45" s="23"/>
      <c r="B45" s="120"/>
      <c r="C45" s="124" t="s">
        <v>715</v>
      </c>
      <c r="D45" s="6"/>
      <c r="E45" s="124" t="s">
        <v>716</v>
      </c>
      <c r="F45" s="124"/>
      <c r="G45" s="124"/>
      <c r="H45" s="23"/>
    </row>
    <row r="46" spans="1:8" ht="12.75">
      <c r="A46" s="23"/>
      <c r="B46" s="120"/>
      <c r="C46" s="124" t="s">
        <v>717</v>
      </c>
      <c r="D46" s="6"/>
      <c r="E46" s="124" t="s">
        <v>718</v>
      </c>
      <c r="F46" s="124"/>
      <c r="G46" s="124"/>
      <c r="H46" s="23"/>
    </row>
    <row r="47" spans="1:8" ht="12.75">
      <c r="A47" s="23"/>
      <c r="B47" s="120"/>
      <c r="C47" s="124"/>
      <c r="D47" s="6"/>
      <c r="E47" s="124" t="s">
        <v>719</v>
      </c>
      <c r="F47" s="124"/>
      <c r="G47" s="124"/>
      <c r="H47" s="23"/>
    </row>
    <row r="48" spans="1:8" ht="12.75">
      <c r="A48" s="23" t="s">
        <v>720</v>
      </c>
      <c r="B48" s="120"/>
      <c r="C48" s="124" t="s">
        <v>721</v>
      </c>
      <c r="D48" s="6"/>
      <c r="E48" s="124" t="s">
        <v>722</v>
      </c>
      <c r="F48" s="124"/>
      <c r="G48" s="124"/>
      <c r="H48" s="23"/>
    </row>
    <row r="49" spans="1:8" ht="12.75">
      <c r="A49" s="23" t="s">
        <v>723</v>
      </c>
      <c r="B49" s="120"/>
      <c r="C49" s="124" t="s">
        <v>724</v>
      </c>
      <c r="D49" s="6"/>
      <c r="E49" s="124"/>
      <c r="F49" s="124"/>
      <c r="G49" s="124"/>
      <c r="H49" s="23"/>
    </row>
    <row r="50" spans="1:8" ht="12.75">
      <c r="A50" s="23"/>
      <c r="B50" s="120"/>
      <c r="C50" s="124"/>
      <c r="D50" s="6"/>
      <c r="E50" s="124" t="s">
        <v>725</v>
      </c>
      <c r="F50" s="124"/>
      <c r="G50" s="124"/>
      <c r="H50" s="23"/>
    </row>
    <row r="51" spans="1:8" ht="13.15">
      <c r="A51" s="23"/>
      <c r="B51" s="120"/>
      <c r="C51" s="125" t="s">
        <v>675</v>
      </c>
      <c r="D51" s="6"/>
      <c r="E51" s="124" t="s">
        <v>726</v>
      </c>
      <c r="F51" s="124"/>
      <c r="G51" s="124"/>
      <c r="H51" s="23"/>
    </row>
    <row r="52" spans="1:8" ht="12.75">
      <c r="A52" s="23"/>
      <c r="B52" s="120"/>
      <c r="C52" s="124" t="s">
        <v>727</v>
      </c>
      <c r="D52" s="6"/>
      <c r="E52" s="124" t="s">
        <v>728</v>
      </c>
      <c r="F52" s="124"/>
      <c r="G52" s="124"/>
      <c r="H52" s="23"/>
    </row>
    <row r="53" spans="1:8" ht="12.75">
      <c r="A53" s="23"/>
      <c r="B53" s="120"/>
      <c r="C53" s="124" t="s">
        <v>729</v>
      </c>
      <c r="D53" s="6"/>
      <c r="E53" s="124" t="s">
        <v>730</v>
      </c>
      <c r="F53" s="124"/>
      <c r="G53" s="124"/>
      <c r="H53" s="23"/>
    </row>
    <row r="54" spans="1:8" ht="12.75">
      <c r="A54" s="23"/>
      <c r="B54" s="120"/>
      <c r="C54" s="124" t="s">
        <v>731</v>
      </c>
      <c r="D54" s="6"/>
      <c r="E54" s="124"/>
      <c r="F54" s="124"/>
      <c r="G54" s="124"/>
      <c r="H54" s="23"/>
    </row>
    <row r="55" spans="1:8" ht="12.75">
      <c r="A55" s="23"/>
      <c r="B55" s="120"/>
      <c r="C55" s="124" t="s">
        <v>732</v>
      </c>
      <c r="D55" s="6"/>
      <c r="E55" s="124" t="s">
        <v>733</v>
      </c>
      <c r="F55" s="124"/>
      <c r="G55" s="124"/>
      <c r="H55" s="23" t="s">
        <v>734</v>
      </c>
    </row>
    <row r="56" spans="1:8" ht="12.75">
      <c r="A56" s="23"/>
      <c r="B56" s="120"/>
      <c r="C56" s="124" t="s">
        <v>735</v>
      </c>
      <c r="D56" s="6"/>
      <c r="E56" s="124" t="s">
        <v>736</v>
      </c>
      <c r="F56" s="124"/>
      <c r="G56" s="124"/>
      <c r="H56" s="23" t="s">
        <v>737</v>
      </c>
    </row>
    <row r="57" spans="1:8" ht="12.75">
      <c r="A57" s="23"/>
      <c r="B57" s="120"/>
      <c r="C57" s="124" t="s">
        <v>738</v>
      </c>
      <c r="D57" s="6"/>
      <c r="E57" s="124" t="s">
        <v>739</v>
      </c>
      <c r="F57" s="124"/>
      <c r="G57" s="124"/>
      <c r="H57" s="23"/>
    </row>
    <row r="58" spans="1:8" ht="12.75">
      <c r="A58" s="23"/>
      <c r="B58" s="120"/>
      <c r="C58" s="124"/>
      <c r="D58" s="6"/>
      <c r="E58" s="124" t="s">
        <v>740</v>
      </c>
      <c r="F58" s="124"/>
      <c r="G58" s="124"/>
      <c r="H58" s="23"/>
    </row>
    <row r="59" spans="1:8" ht="13.15">
      <c r="A59" s="23"/>
      <c r="B59" s="120"/>
      <c r="C59" s="125" t="s">
        <v>677</v>
      </c>
      <c r="D59" s="6"/>
      <c r="E59" s="124" t="s">
        <v>741</v>
      </c>
      <c r="F59" s="124"/>
      <c r="G59" s="124"/>
      <c r="H59" s="23"/>
    </row>
    <row r="60" spans="1:8" ht="13.15">
      <c r="A60" s="23"/>
      <c r="B60" s="120"/>
      <c r="C60" s="124" t="s">
        <v>742</v>
      </c>
      <c r="D60" s="6"/>
      <c r="E60" s="123"/>
      <c r="F60" s="123"/>
      <c r="G60" s="123"/>
      <c r="H60" s="23"/>
    </row>
    <row r="61" spans="1:8" ht="13.15">
      <c r="A61" s="23"/>
      <c r="B61" s="120"/>
      <c r="C61" s="124" t="s">
        <v>743</v>
      </c>
      <c r="D61" s="6"/>
      <c r="E61" s="135" t="s">
        <v>82</v>
      </c>
      <c r="F61" s="123"/>
      <c r="G61" s="123"/>
      <c r="H61" s="23"/>
    </row>
    <row r="62" spans="1:8" ht="13.15">
      <c r="A62" s="23"/>
      <c r="B62" s="120"/>
      <c r="C62" s="124" t="s">
        <v>744</v>
      </c>
      <c r="D62" s="6"/>
      <c r="E62" s="124" t="s">
        <v>82</v>
      </c>
      <c r="F62" s="123"/>
      <c r="G62" s="123"/>
      <c r="H62" s="23" t="s">
        <v>745</v>
      </c>
    </row>
    <row r="63" spans="1:8" ht="13.15">
      <c r="A63" s="23"/>
      <c r="B63" s="120"/>
      <c r="C63" s="124" t="s">
        <v>746</v>
      </c>
      <c r="D63" s="6"/>
      <c r="E63" s="124" t="s">
        <v>82</v>
      </c>
      <c r="F63" s="123"/>
      <c r="G63" s="123"/>
      <c r="H63" s="23"/>
    </row>
    <row r="64" spans="1:8" ht="13.15">
      <c r="A64" s="23"/>
      <c r="B64" s="120"/>
      <c r="C64" s="125"/>
      <c r="D64" s="6"/>
      <c r="E64" s="124" t="s">
        <v>82</v>
      </c>
      <c r="F64" s="123"/>
      <c r="G64" s="123"/>
      <c r="H64" s="23"/>
    </row>
    <row r="65" spans="1:8" ht="13.15">
      <c r="A65" s="23"/>
      <c r="B65" s="120"/>
      <c r="C65" s="125" t="s">
        <v>747</v>
      </c>
      <c r="D65" s="6"/>
      <c r="E65" s="123"/>
      <c r="F65" s="123"/>
      <c r="G65" s="123"/>
      <c r="H65" s="23"/>
    </row>
    <row r="66" spans="1:8" ht="13.15">
      <c r="A66" s="23" t="s">
        <v>679</v>
      </c>
      <c r="B66" s="120"/>
      <c r="C66" s="124" t="s">
        <v>748</v>
      </c>
      <c r="D66" s="6"/>
      <c r="E66" s="123"/>
      <c r="F66" s="123"/>
      <c r="G66" s="123"/>
      <c r="H66" s="23"/>
    </row>
    <row r="67" spans="1:8" ht="13.15">
      <c r="A67" s="23" t="s">
        <v>749</v>
      </c>
      <c r="B67" s="120"/>
      <c r="C67" s="124" t="s">
        <v>750</v>
      </c>
      <c r="D67" s="6"/>
      <c r="E67" s="123"/>
      <c r="F67" s="123"/>
      <c r="G67" s="123"/>
      <c r="H67" s="23"/>
    </row>
    <row r="68" spans="1:8" ht="13.15">
      <c r="A68" s="23"/>
      <c r="B68" s="120"/>
      <c r="C68" s="124" t="s">
        <v>751</v>
      </c>
      <c r="D68" s="6"/>
      <c r="E68" s="123"/>
      <c r="F68" s="123"/>
      <c r="G68" s="123"/>
      <c r="H68" s="23"/>
    </row>
    <row r="69" spans="1:8" ht="13.15">
      <c r="A69" s="23"/>
      <c r="B69" s="120"/>
      <c r="C69" s="124" t="s">
        <v>752</v>
      </c>
      <c r="D69" s="6"/>
      <c r="E69" s="123"/>
      <c r="F69" s="123"/>
      <c r="G69" s="123"/>
      <c r="H69" s="23"/>
    </row>
    <row r="70" spans="1:8" ht="12.75">
      <c r="A70" s="23"/>
      <c r="B70" s="120"/>
      <c r="C70" s="6"/>
      <c r="D70" s="6"/>
      <c r="E70" s="6"/>
      <c r="F70" s="6"/>
      <c r="G70" s="6"/>
      <c r="H70" s="6"/>
    </row>
    <row r="71" spans="1:8">
      <c r="A71" s="23"/>
      <c r="B71" s="303"/>
      <c r="C71" s="299" t="s">
        <v>0</v>
      </c>
      <c r="D71" s="100"/>
      <c r="E71" s="6"/>
      <c r="F71" s="6"/>
      <c r="G71" s="6"/>
      <c r="H71" s="6"/>
    </row>
    <row r="72" spans="1:8">
      <c r="A72" s="23" t="s">
        <v>469</v>
      </c>
      <c r="B72" s="303"/>
      <c r="C72" s="299" t="s">
        <v>322</v>
      </c>
      <c r="D72" s="100"/>
      <c r="E72" s="6"/>
      <c r="F72" s="6"/>
      <c r="G72" s="6"/>
      <c r="H72" s="6"/>
    </row>
    <row r="73" spans="1:8">
      <c r="A73" s="23" t="s">
        <v>37</v>
      </c>
      <c r="B73" s="303"/>
      <c r="C73" s="299" t="s">
        <v>2</v>
      </c>
      <c r="D73" s="100"/>
      <c r="E73" s="6"/>
      <c r="F73" s="6"/>
      <c r="G73" s="6"/>
      <c r="H73" s="6"/>
    </row>
    <row r="74" spans="1:8" ht="12.75">
      <c r="B74" s="303"/>
      <c r="C74" s="284"/>
      <c r="D74" s="6"/>
      <c r="E74" s="6"/>
      <c r="F74" s="6"/>
      <c r="G74" s="6"/>
      <c r="H74" s="6"/>
    </row>
    <row r="75" spans="1:8" ht="15" customHeight="1">
      <c r="B75" s="301" t="s">
        <v>753</v>
      </c>
      <c r="C75" s="302" t="s">
        <v>754</v>
      </c>
      <c r="D75" s="127"/>
      <c r="E75" s="6"/>
      <c r="F75" s="6"/>
      <c r="G75" s="6"/>
      <c r="H75" s="6"/>
    </row>
    <row r="76" spans="1:8" ht="15" customHeight="1">
      <c r="A76" s="23"/>
      <c r="B76" s="6"/>
      <c r="C76" s="6"/>
      <c r="D76" s="6"/>
      <c r="E76" s="289" t="s">
        <v>40</v>
      </c>
      <c r="F76" s="290">
        <v>2025</v>
      </c>
      <c r="G76" s="289">
        <v>2024</v>
      </c>
      <c r="H76" s="6"/>
    </row>
    <row r="77" spans="1:8" ht="19.149999999999999">
      <c r="A77" s="23" t="s">
        <v>755</v>
      </c>
      <c r="B77" s="6"/>
      <c r="C77" s="297" t="s">
        <v>671</v>
      </c>
      <c r="D77" s="69"/>
      <c r="E77" s="307"/>
      <c r="F77" s="292" t="s">
        <v>43</v>
      </c>
      <c r="G77" s="291" t="s">
        <v>43</v>
      </c>
      <c r="H77" s="6"/>
    </row>
    <row r="78" spans="1:8" ht="15" customHeight="1">
      <c r="A78" s="23" t="s">
        <v>756</v>
      </c>
      <c r="B78" s="6"/>
      <c r="C78" s="6" t="s">
        <v>757</v>
      </c>
      <c r="D78" s="6"/>
      <c r="E78" s="6"/>
      <c r="F78" s="82">
        <v>568974</v>
      </c>
      <c r="G78" s="52">
        <v>473684</v>
      </c>
      <c r="H78" s="6"/>
    </row>
    <row r="79" spans="1:8" ht="15" customHeight="1">
      <c r="A79" s="23" t="s">
        <v>758</v>
      </c>
      <c r="B79" s="6"/>
      <c r="C79" s="6" t="s">
        <v>759</v>
      </c>
      <c r="D79" s="6"/>
      <c r="E79" s="6"/>
      <c r="F79" s="82">
        <v>126840</v>
      </c>
      <c r="G79" s="52">
        <v>80654</v>
      </c>
      <c r="H79" s="6"/>
    </row>
    <row r="80" spans="1:8" ht="15" customHeight="1">
      <c r="A80" s="23"/>
      <c r="B80" s="6"/>
      <c r="C80" s="6" t="s">
        <v>760</v>
      </c>
      <c r="D80" s="6"/>
      <c r="E80" s="6"/>
      <c r="F80" s="82"/>
      <c r="G80" s="52"/>
      <c r="H80" s="6"/>
    </row>
    <row r="81" spans="1:8" ht="15" customHeight="1">
      <c r="A81" s="23"/>
      <c r="B81" s="6"/>
      <c r="C81" s="74" t="s">
        <v>761</v>
      </c>
      <c r="D81" s="74"/>
      <c r="E81" s="6"/>
      <c r="F81" s="82">
        <v>10656</v>
      </c>
      <c r="G81" s="52">
        <v>79500</v>
      </c>
      <c r="H81" s="6"/>
    </row>
    <row r="82" spans="1:8" ht="15" customHeight="1">
      <c r="A82" s="23"/>
      <c r="B82" s="6"/>
      <c r="C82" s="74" t="s">
        <v>762</v>
      </c>
      <c r="D82" s="74"/>
      <c r="E82" s="6"/>
      <c r="F82" s="82">
        <v>165484</v>
      </c>
      <c r="G82" s="52">
        <v>2356984</v>
      </c>
      <c r="H82" s="6"/>
    </row>
    <row r="83" spans="1:8" ht="15" customHeight="1">
      <c r="A83" s="23"/>
      <c r="B83" s="6"/>
      <c r="C83" s="6"/>
      <c r="D83" s="6"/>
      <c r="E83" s="6"/>
      <c r="F83" s="84">
        <f>SUM(F78:F82)</f>
        <v>871954</v>
      </c>
      <c r="G83" s="76">
        <f>SUM(G78:G82)</f>
        <v>2990822</v>
      </c>
      <c r="H83" s="6"/>
    </row>
    <row r="84" spans="1:8" ht="15" customHeight="1">
      <c r="A84" s="23"/>
      <c r="B84" s="6"/>
      <c r="C84" s="297" t="s">
        <v>687</v>
      </c>
      <c r="D84" s="69"/>
      <c r="E84" s="6"/>
      <c r="F84" s="82"/>
      <c r="G84" s="6"/>
      <c r="H84" s="6"/>
    </row>
    <row r="85" spans="1:8" ht="15" customHeight="1">
      <c r="A85" s="23"/>
      <c r="B85" s="6"/>
      <c r="C85" s="6" t="s">
        <v>760</v>
      </c>
      <c r="D85" s="6"/>
      <c r="E85" s="6"/>
      <c r="F85" s="82"/>
      <c r="G85" s="6"/>
      <c r="H85" s="6"/>
    </row>
    <row r="86" spans="1:8" ht="15" customHeight="1">
      <c r="A86" s="23"/>
      <c r="B86" s="6"/>
      <c r="C86" s="74" t="s">
        <v>761</v>
      </c>
      <c r="D86" s="74"/>
      <c r="E86" s="6"/>
      <c r="F86" s="82">
        <v>56040</v>
      </c>
      <c r="G86" s="52">
        <v>56040</v>
      </c>
      <c r="H86" s="6"/>
    </row>
    <row r="87" spans="1:8" ht="15" customHeight="1">
      <c r="A87" s="23"/>
      <c r="B87" s="6"/>
      <c r="C87" s="74" t="s">
        <v>762</v>
      </c>
      <c r="D87" s="74"/>
      <c r="E87" s="6"/>
      <c r="F87" s="82">
        <v>3474321</v>
      </c>
      <c r="G87" s="52">
        <v>1264920</v>
      </c>
      <c r="H87" s="6"/>
    </row>
    <row r="88" spans="1:8" ht="15" customHeight="1">
      <c r="A88" s="23"/>
      <c r="B88" s="6"/>
      <c r="C88" s="6"/>
      <c r="D88" s="6"/>
      <c r="E88" s="6"/>
      <c r="F88" s="84">
        <f>SUM(F86:F87)</f>
        <v>3530361</v>
      </c>
      <c r="G88" s="76">
        <f>SUM(G86:G87)</f>
        <v>1320960</v>
      </c>
      <c r="H88" s="6"/>
    </row>
    <row r="89" spans="1:8" ht="15" customHeight="1">
      <c r="A89" s="23"/>
      <c r="B89" s="6"/>
      <c r="C89" s="6"/>
      <c r="D89" s="6"/>
      <c r="E89" s="6"/>
      <c r="F89" s="82"/>
      <c r="G89" s="6"/>
      <c r="H89" s="6"/>
    </row>
    <row r="90" spans="1:8" ht="15" customHeight="1">
      <c r="A90" s="23"/>
      <c r="B90" s="6"/>
      <c r="C90" s="6" t="s">
        <v>763</v>
      </c>
      <c r="D90" s="6"/>
      <c r="E90" s="6"/>
      <c r="F90" s="82"/>
      <c r="G90" s="6"/>
      <c r="H90" s="6"/>
    </row>
    <row r="91" spans="1:8" ht="15" customHeight="1">
      <c r="A91" s="23"/>
      <c r="B91" s="6"/>
      <c r="C91" s="6"/>
      <c r="D91" s="6"/>
      <c r="E91" s="6"/>
      <c r="F91" s="82"/>
      <c r="G91" s="6"/>
      <c r="H91" s="6"/>
    </row>
    <row r="92" spans="1:8" ht="15" customHeight="1">
      <c r="A92" s="23"/>
      <c r="B92" s="6"/>
      <c r="C92" s="310" t="s">
        <v>764</v>
      </c>
      <c r="D92" s="96"/>
      <c r="E92" s="6"/>
      <c r="F92" s="97">
        <v>4311782</v>
      </c>
      <c r="G92" s="52">
        <v>3936999</v>
      </c>
      <c r="H92" s="6"/>
    </row>
    <row r="93" spans="1:8" ht="15" customHeight="1">
      <c r="A93" s="23" t="s">
        <v>765</v>
      </c>
      <c r="B93" s="6"/>
      <c r="C93" s="6" t="s">
        <v>766</v>
      </c>
      <c r="D93" s="6"/>
      <c r="E93" s="6"/>
      <c r="F93" s="140">
        <v>-997735</v>
      </c>
      <c r="G93" s="141">
        <v>-567401</v>
      </c>
      <c r="H93" s="6"/>
    </row>
    <row r="94" spans="1:8" ht="15" customHeight="1">
      <c r="A94" s="23" t="s">
        <v>767</v>
      </c>
      <c r="B94" s="6"/>
      <c r="C94" s="6" t="s">
        <v>580</v>
      </c>
      <c r="D94" s="6"/>
      <c r="E94" s="14" t="s">
        <v>59</v>
      </c>
      <c r="F94" s="140">
        <v>-1162609</v>
      </c>
      <c r="G94" s="141">
        <v>-623500</v>
      </c>
      <c r="H94" s="6"/>
    </row>
    <row r="95" spans="1:8" ht="15" customHeight="1">
      <c r="A95" s="23"/>
      <c r="B95" s="6"/>
      <c r="C95" s="6" t="s">
        <v>768</v>
      </c>
      <c r="D95" s="6"/>
      <c r="E95" s="6"/>
      <c r="F95" s="97">
        <v>2250877</v>
      </c>
      <c r="G95" s="114">
        <v>1565684</v>
      </c>
      <c r="H95" s="6"/>
    </row>
    <row r="96" spans="1:8" ht="15" customHeight="1">
      <c r="A96" s="23" t="s">
        <v>756</v>
      </c>
      <c r="B96" s="6"/>
      <c r="C96" s="310" t="s">
        <v>769</v>
      </c>
      <c r="D96" s="96"/>
      <c r="E96" s="6"/>
      <c r="F96" s="84">
        <f>SUM(F92:F95)</f>
        <v>4402315</v>
      </c>
      <c r="G96" s="76">
        <f>SUM(G92:G95)</f>
        <v>4311782</v>
      </c>
      <c r="H96" s="6"/>
    </row>
    <row r="97" spans="1:8" ht="15" customHeight="1">
      <c r="A97" s="23"/>
      <c r="B97" s="6"/>
      <c r="C97" s="6"/>
      <c r="D97" s="6"/>
      <c r="E97" s="6"/>
      <c r="F97" s="6"/>
      <c r="G97" s="6"/>
      <c r="H97" s="6"/>
    </row>
    <row r="98" spans="1:8" ht="15" customHeight="1">
      <c r="A98" s="23" t="s">
        <v>770</v>
      </c>
      <c r="B98" s="6"/>
      <c r="C98" s="123" t="s">
        <v>597</v>
      </c>
      <c r="D98" s="6"/>
      <c r="E98" s="124"/>
      <c r="F98" s="124"/>
      <c r="G98" s="124"/>
      <c r="H98" s="6"/>
    </row>
    <row r="99" spans="1:8" ht="15" customHeight="1">
      <c r="A99" s="23" t="s">
        <v>771</v>
      </c>
      <c r="B99" s="6"/>
      <c r="C99" s="125" t="s">
        <v>772</v>
      </c>
      <c r="D99" s="6"/>
      <c r="E99" s="142" t="s">
        <v>773</v>
      </c>
      <c r="F99" s="124"/>
      <c r="G99" s="124"/>
      <c r="H99" s="6"/>
    </row>
    <row r="100" spans="1:8" ht="12.75">
      <c r="A100" s="23" t="s">
        <v>774</v>
      </c>
      <c r="B100" s="6"/>
      <c r="C100" s="124" t="s">
        <v>775</v>
      </c>
      <c r="D100" s="6"/>
      <c r="E100" s="143" t="s">
        <v>776</v>
      </c>
      <c r="F100" s="124"/>
      <c r="G100" s="124"/>
      <c r="H100" s="6"/>
    </row>
    <row r="101" spans="1:8" ht="12.75">
      <c r="A101" s="23"/>
      <c r="B101" s="6"/>
      <c r="C101" s="124" t="s">
        <v>777</v>
      </c>
      <c r="D101" s="6"/>
      <c r="E101" s="143" t="s">
        <v>778</v>
      </c>
      <c r="F101" s="124"/>
      <c r="G101" s="124"/>
      <c r="H101" s="6"/>
    </row>
    <row r="102" spans="1:8" ht="12.75">
      <c r="A102" s="23"/>
      <c r="B102" s="6"/>
      <c r="C102" s="124"/>
      <c r="D102" s="6"/>
      <c r="E102" s="143"/>
      <c r="F102" s="124"/>
      <c r="G102" s="124"/>
      <c r="H102" s="6"/>
    </row>
    <row r="103" spans="1:8" ht="12.75">
      <c r="A103" s="23" t="s">
        <v>779</v>
      </c>
      <c r="B103" s="6"/>
      <c r="C103" s="124" t="s">
        <v>780</v>
      </c>
      <c r="D103" s="6"/>
      <c r="E103" s="143" t="s">
        <v>781</v>
      </c>
      <c r="F103" s="124"/>
      <c r="G103" s="124"/>
      <c r="H103" s="6"/>
    </row>
    <row r="104" spans="1:8" ht="12.75">
      <c r="A104" s="23"/>
      <c r="B104" s="6"/>
      <c r="C104" s="124" t="s">
        <v>782</v>
      </c>
      <c r="D104" s="6"/>
      <c r="E104" s="143" t="s">
        <v>783</v>
      </c>
      <c r="F104" s="124"/>
      <c r="G104" s="124"/>
      <c r="H104" s="6"/>
    </row>
    <row r="105" spans="1:8" ht="12.75">
      <c r="A105" s="23"/>
      <c r="B105" s="6"/>
      <c r="C105" s="124" t="s">
        <v>784</v>
      </c>
      <c r="D105" s="6"/>
      <c r="E105" s="143" t="s">
        <v>785</v>
      </c>
      <c r="F105" s="124"/>
      <c r="G105" s="124"/>
      <c r="H105" s="6"/>
    </row>
    <row r="106" spans="1:8" ht="12.75">
      <c r="A106" s="23"/>
      <c r="B106" s="6"/>
      <c r="C106" s="124" t="s">
        <v>786</v>
      </c>
      <c r="D106" s="6"/>
      <c r="E106" s="143" t="s">
        <v>787</v>
      </c>
      <c r="F106" s="124"/>
      <c r="G106" s="124"/>
      <c r="H106" s="6"/>
    </row>
    <row r="107" spans="1:8" ht="12.75">
      <c r="A107" s="23"/>
      <c r="B107" s="6"/>
      <c r="C107" s="124"/>
      <c r="D107" s="6"/>
      <c r="E107" s="143" t="s">
        <v>82</v>
      </c>
      <c r="F107" s="124"/>
      <c r="G107" s="124"/>
      <c r="H107" s="6"/>
    </row>
    <row r="108" spans="1:8" ht="13.15">
      <c r="A108" s="23"/>
      <c r="B108" s="6"/>
      <c r="C108" s="125" t="s">
        <v>760</v>
      </c>
      <c r="D108" s="6"/>
      <c r="E108" s="143" t="s">
        <v>788</v>
      </c>
      <c r="F108" s="124"/>
      <c r="G108" s="124"/>
      <c r="H108" s="6"/>
    </row>
    <row r="109" spans="1:8" ht="12.75">
      <c r="A109" s="23" t="s">
        <v>774</v>
      </c>
      <c r="B109" s="6"/>
      <c r="C109" s="124" t="s">
        <v>789</v>
      </c>
      <c r="D109" s="6"/>
      <c r="E109" s="143" t="s">
        <v>790</v>
      </c>
      <c r="F109" s="124"/>
      <c r="G109" s="124"/>
      <c r="H109" s="6"/>
    </row>
    <row r="110" spans="1:8" ht="12.75">
      <c r="A110" s="23" t="s">
        <v>791</v>
      </c>
      <c r="B110" s="6"/>
      <c r="C110" s="124" t="s">
        <v>792</v>
      </c>
      <c r="D110" s="6"/>
      <c r="E110" s="143" t="s">
        <v>793</v>
      </c>
      <c r="F110" s="124"/>
      <c r="G110" s="124"/>
      <c r="H110" s="6"/>
    </row>
    <row r="111" spans="1:8" ht="12.75">
      <c r="A111" s="23" t="s">
        <v>779</v>
      </c>
      <c r="B111" s="6"/>
      <c r="C111" s="124" t="s">
        <v>794</v>
      </c>
      <c r="D111" s="6"/>
      <c r="E111" s="143"/>
      <c r="F111" s="124"/>
      <c r="G111" s="124"/>
      <c r="H111" s="6"/>
    </row>
    <row r="112" spans="1:8" ht="12.75">
      <c r="A112" s="23"/>
      <c r="B112" s="6"/>
      <c r="C112" s="124" t="s">
        <v>795</v>
      </c>
      <c r="D112" s="6"/>
      <c r="E112" s="143"/>
      <c r="F112" s="124"/>
      <c r="G112" s="124"/>
      <c r="H112" s="6"/>
    </row>
  </sheetData>
  <conditionalFormatting sqref="E98:G112">
    <cfRule type="expression" dxfId="50" priority="2">
      <formula>#REF!="hide"</formula>
    </cfRule>
  </conditionalFormatting>
  <conditionalFormatting sqref="F35">
    <cfRule type="expression" dxfId="49" priority="1">
      <formula>TRUNC(F35)&lt;&gt;F35</formula>
    </cfRule>
  </conditionalFormatting>
  <conditionalFormatting sqref="F93:F94">
    <cfRule type="expression" dxfId="48" priority="10">
      <formula>TRUNC(F93)&lt;&gt;F93</formula>
    </cfRule>
  </conditionalFormatting>
  <conditionalFormatting sqref="G93:G95">
    <cfRule type="expression" dxfId="47" priority="8">
      <formula>TRUNC(G93)&lt;&gt;G93</formula>
    </cfRule>
  </conditionalFormatting>
  <pageMargins left="0.23622047244094491" right="0.23622047244094491" top="0.90551181102362199" bottom="0.74803149606299213" header="0.31496062992125984" footer="0.31496062992125984"/>
  <pageSetup scale="71" fitToHeight="2" orientation="portrait" r:id="rId1"/>
  <headerFooter scaleWithDoc="0">
    <oddFooter>&amp;L&amp;K000000&amp;R&amp;K000000 | &amp;P</oddFooter>
  </headerFooter>
  <rowBreaks count="1" manualBreakCount="1">
    <brk id="70" max="7"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E1649-011C-4B63-9595-E1706969FEC2}">
  <sheetPr codeName="Sheet80">
    <tabColor rgb="FF002060"/>
    <pageSetUpPr fitToPage="1"/>
  </sheetPr>
  <dimension ref="A1:P40"/>
  <sheetViews>
    <sheetView view="pageBreakPreview" zoomScale="115" zoomScaleNormal="100" zoomScaleSheetLayoutView="115" workbookViewId="0"/>
  </sheetViews>
  <sheetFormatPr defaultColWidth="9.140625" defaultRowHeight="15" customHeight="1"/>
  <cols>
    <col min="1" max="1" width="13.85546875" style="269" customWidth="1"/>
    <col min="2" max="2" width="4.140625" customWidth="1"/>
    <col min="3" max="3" width="48.42578125" customWidth="1"/>
    <col min="4" max="4" width="6.85546875" customWidth="1"/>
    <col min="5" max="7" width="16" customWidth="1"/>
    <col min="8" max="8" width="12.85546875" customWidth="1"/>
  </cols>
  <sheetData>
    <row r="1" spans="1:16" ht="15" customHeight="1">
      <c r="A1" s="23"/>
      <c r="B1" s="284"/>
      <c r="C1" s="299" t="s">
        <v>0</v>
      </c>
      <c r="D1" s="6"/>
      <c r="E1" s="6"/>
      <c r="F1" s="6"/>
      <c r="G1" s="6"/>
      <c r="H1" s="6"/>
      <c r="I1" s="6"/>
      <c r="J1" s="6"/>
      <c r="K1" s="6"/>
      <c r="L1" s="6"/>
      <c r="M1" s="6"/>
      <c r="N1" s="6"/>
      <c r="O1" s="6"/>
      <c r="P1" s="6"/>
    </row>
    <row r="2" spans="1:16">
      <c r="A2" s="23" t="s">
        <v>469</v>
      </c>
      <c r="B2" s="284"/>
      <c r="C2" s="299" t="s">
        <v>322</v>
      </c>
      <c r="D2" s="6"/>
      <c r="E2" s="6"/>
      <c r="F2" s="6"/>
      <c r="G2" s="6"/>
      <c r="H2" s="6"/>
      <c r="I2" s="6"/>
      <c r="J2" s="6"/>
      <c r="K2" s="6"/>
      <c r="L2" s="6"/>
      <c r="M2" s="6"/>
      <c r="N2" s="6"/>
      <c r="O2" s="6"/>
      <c r="P2" s="6"/>
    </row>
    <row r="3" spans="1:16" ht="15" customHeight="1">
      <c r="A3" s="23" t="s">
        <v>37</v>
      </c>
      <c r="B3" s="284"/>
      <c r="C3" s="299" t="s">
        <v>2</v>
      </c>
      <c r="D3" s="6"/>
      <c r="E3" s="6"/>
      <c r="F3" s="6"/>
      <c r="G3" s="6"/>
      <c r="H3" s="6"/>
      <c r="I3" s="6"/>
      <c r="J3" s="6"/>
      <c r="K3" s="6"/>
      <c r="L3" s="6"/>
      <c r="M3" s="6"/>
      <c r="N3" s="6"/>
      <c r="O3" s="6"/>
      <c r="P3" s="6"/>
    </row>
    <row r="4" spans="1:16" s="8" customFormat="1" ht="12.75" customHeight="1">
      <c r="A4" s="23"/>
      <c r="B4" s="284"/>
      <c r="C4" s="284"/>
      <c r="D4" s="6"/>
      <c r="E4" s="6"/>
      <c r="F4" s="6"/>
      <c r="G4" s="6"/>
      <c r="H4" s="6"/>
      <c r="I4" s="6"/>
      <c r="J4" s="6"/>
      <c r="K4" s="6"/>
      <c r="L4" s="6"/>
      <c r="M4" s="6"/>
      <c r="N4" s="6"/>
      <c r="O4" s="6"/>
      <c r="P4" s="6"/>
    </row>
    <row r="5" spans="1:16" s="8" customFormat="1" ht="15" customHeight="1">
      <c r="A5" s="23"/>
      <c r="B5" s="301" t="s">
        <v>796</v>
      </c>
      <c r="C5" s="302" t="s">
        <v>797</v>
      </c>
      <c r="D5" s="6"/>
      <c r="E5" s="6"/>
      <c r="F5" s="6"/>
      <c r="G5" s="6"/>
      <c r="H5" s="6"/>
      <c r="I5" s="6"/>
      <c r="J5" s="6"/>
      <c r="K5" s="6"/>
      <c r="L5" s="6"/>
      <c r="M5" s="6"/>
      <c r="N5" s="6"/>
      <c r="O5" s="6"/>
      <c r="P5" s="6"/>
    </row>
    <row r="6" spans="1:16" s="8" customFormat="1" ht="15" customHeight="1">
      <c r="A6" s="23"/>
      <c r="B6" s="108"/>
      <c r="C6" s="100"/>
      <c r="D6" s="6"/>
      <c r="E6" s="290">
        <v>2025</v>
      </c>
      <c r="F6" s="289">
        <v>2024</v>
      </c>
      <c r="G6" s="6"/>
      <c r="H6" s="6"/>
      <c r="I6" s="6"/>
      <c r="J6" s="6"/>
      <c r="K6" s="6"/>
      <c r="L6" s="6"/>
      <c r="M6" s="6"/>
      <c r="N6" s="6"/>
      <c r="O6" s="6"/>
      <c r="P6" s="6"/>
    </row>
    <row r="7" spans="1:16" s="8" customFormat="1" ht="15" customHeight="1">
      <c r="A7" s="23"/>
      <c r="B7" s="120"/>
      <c r="C7" s="6"/>
      <c r="D7" s="144"/>
      <c r="E7" s="292" t="s">
        <v>43</v>
      </c>
      <c r="F7" s="291" t="s">
        <v>43</v>
      </c>
      <c r="G7" s="6"/>
      <c r="H7" s="6"/>
      <c r="I7" s="6"/>
      <c r="J7" s="6"/>
      <c r="K7" s="6"/>
      <c r="L7" s="6"/>
      <c r="M7" s="6"/>
      <c r="N7" s="6"/>
      <c r="O7" s="6"/>
      <c r="P7" s="6"/>
    </row>
    <row r="8" spans="1:16" s="8" customFormat="1" ht="15" customHeight="1">
      <c r="A8" s="23"/>
      <c r="B8" s="145"/>
      <c r="C8" s="310" t="s">
        <v>798</v>
      </c>
      <c r="D8" s="6"/>
      <c r="E8" s="82"/>
      <c r="F8" s="52"/>
      <c r="G8" s="6"/>
      <c r="H8" s="6"/>
      <c r="I8" s="6"/>
      <c r="J8" s="6"/>
      <c r="K8" s="6"/>
      <c r="L8" s="6"/>
      <c r="M8" s="6"/>
      <c r="N8" s="6"/>
      <c r="O8" s="6"/>
      <c r="P8" s="6"/>
    </row>
    <row r="9" spans="1:16" s="8" customFormat="1" ht="15" customHeight="1">
      <c r="A9" s="23" t="s">
        <v>799</v>
      </c>
      <c r="B9" s="146"/>
      <c r="C9" s="6" t="s">
        <v>800</v>
      </c>
      <c r="D9" s="6"/>
      <c r="E9" s="82">
        <v>505684</v>
      </c>
      <c r="F9" s="52">
        <v>566051</v>
      </c>
      <c r="G9" s="6"/>
      <c r="H9" s="6"/>
      <c r="I9" s="6"/>
      <c r="J9" s="6"/>
      <c r="K9" s="6"/>
      <c r="L9" s="6"/>
      <c r="M9" s="6"/>
      <c r="N9" s="6"/>
      <c r="O9" s="6"/>
      <c r="P9" s="6"/>
    </row>
    <row r="10" spans="1:16" s="8" customFormat="1" ht="15" customHeight="1">
      <c r="A10" s="23"/>
      <c r="B10" s="146"/>
      <c r="C10" s="6" t="s">
        <v>801</v>
      </c>
      <c r="D10" s="6"/>
      <c r="E10" s="82">
        <v>288859</v>
      </c>
      <c r="F10" s="52">
        <v>106541</v>
      </c>
      <c r="G10" s="6"/>
      <c r="H10" s="6"/>
      <c r="I10" s="6"/>
      <c r="J10" s="6"/>
      <c r="K10" s="6"/>
      <c r="L10" s="6"/>
      <c r="M10" s="6"/>
      <c r="N10" s="6"/>
      <c r="O10" s="6"/>
      <c r="P10" s="6"/>
    </row>
    <row r="11" spans="1:16" s="8" customFormat="1" ht="15" customHeight="1">
      <c r="A11" s="23" t="s">
        <v>698</v>
      </c>
      <c r="B11" s="146"/>
      <c r="C11" s="6" t="s">
        <v>705</v>
      </c>
      <c r="D11" s="6"/>
      <c r="E11" s="82">
        <v>124954</v>
      </c>
      <c r="F11" s="52">
        <v>23000</v>
      </c>
      <c r="G11" s="6"/>
      <c r="H11" s="6"/>
      <c r="I11" s="6"/>
      <c r="J11" s="6"/>
      <c r="K11" s="6"/>
      <c r="L11" s="6"/>
      <c r="M11" s="6"/>
      <c r="N11" s="6"/>
      <c r="O11" s="6"/>
      <c r="P11" s="6"/>
    </row>
    <row r="12" spans="1:16" s="8" customFormat="1" ht="15" customHeight="1">
      <c r="A12" s="23" t="s">
        <v>802</v>
      </c>
      <c r="B12" s="146"/>
      <c r="C12" s="6" t="s">
        <v>706</v>
      </c>
      <c r="D12" s="6"/>
      <c r="E12" s="82">
        <v>-8740</v>
      </c>
      <c r="F12" s="52">
        <v>0</v>
      </c>
      <c r="G12" s="6"/>
      <c r="H12" s="6"/>
      <c r="I12" s="6"/>
      <c r="J12" s="6"/>
      <c r="K12" s="6"/>
      <c r="L12" s="6"/>
      <c r="M12" s="6"/>
      <c r="N12" s="6"/>
      <c r="O12" s="6"/>
      <c r="P12" s="6"/>
    </row>
    <row r="13" spans="1:16" ht="15" customHeight="1">
      <c r="A13" s="23"/>
      <c r="B13" s="146"/>
      <c r="C13" s="6"/>
      <c r="D13" s="6"/>
      <c r="E13" s="84">
        <f>SUM(E9:E12)</f>
        <v>910757</v>
      </c>
      <c r="F13" s="76">
        <f>SUM(F9:F12)</f>
        <v>695592</v>
      </c>
      <c r="G13" s="6"/>
      <c r="H13" s="6"/>
      <c r="I13" s="6"/>
      <c r="J13" s="6"/>
      <c r="K13" s="6"/>
      <c r="L13" s="6"/>
      <c r="M13" s="6"/>
      <c r="N13" s="6"/>
      <c r="O13" s="6"/>
      <c r="P13" s="6"/>
    </row>
    <row r="14" spans="1:16" ht="15" customHeight="1">
      <c r="A14" s="23"/>
      <c r="B14" s="146"/>
      <c r="C14" s="6"/>
      <c r="D14" s="6"/>
      <c r="E14" s="82"/>
      <c r="F14" s="52"/>
      <c r="G14" s="6"/>
      <c r="H14" s="6"/>
      <c r="I14" s="6"/>
      <c r="J14" s="6"/>
      <c r="K14" s="6"/>
      <c r="L14" s="6"/>
      <c r="M14" s="6"/>
      <c r="N14" s="6"/>
      <c r="O14" s="6"/>
      <c r="P14" s="6"/>
    </row>
    <row r="15" spans="1:16" ht="15" customHeight="1">
      <c r="A15" s="23"/>
      <c r="B15" s="146"/>
      <c r="C15" s="310" t="s">
        <v>803</v>
      </c>
      <c r="D15" s="6"/>
      <c r="E15" s="82"/>
      <c r="F15" s="52"/>
      <c r="G15" s="6"/>
      <c r="H15" s="6"/>
      <c r="I15" s="6"/>
      <c r="J15" s="6"/>
      <c r="K15" s="6"/>
      <c r="L15" s="6"/>
      <c r="M15" s="6"/>
      <c r="N15" s="6"/>
      <c r="O15" s="6"/>
      <c r="P15" s="6"/>
    </row>
    <row r="16" spans="1:16" ht="15" customHeight="1">
      <c r="A16" s="23" t="s">
        <v>804</v>
      </c>
      <c r="B16" s="146"/>
      <c r="C16" s="6" t="s">
        <v>805</v>
      </c>
      <c r="D16" s="6"/>
      <c r="E16" s="82">
        <v>653000</v>
      </c>
      <c r="F16" s="52">
        <v>0</v>
      </c>
      <c r="G16" s="6"/>
      <c r="H16" s="6"/>
      <c r="I16" s="6"/>
      <c r="J16" s="6"/>
      <c r="K16" s="6"/>
      <c r="L16" s="6"/>
      <c r="M16" s="6"/>
      <c r="N16" s="6"/>
      <c r="O16" s="6"/>
      <c r="P16" s="6"/>
    </row>
    <row r="17" spans="1:16" ht="15" customHeight="1">
      <c r="A17" s="23"/>
      <c r="B17" s="146"/>
      <c r="C17" s="6"/>
      <c r="D17" s="6"/>
      <c r="E17" s="84">
        <f>SUM(E16:E16)</f>
        <v>653000</v>
      </c>
      <c r="F17" s="76">
        <f>SUM(F16:F16)</f>
        <v>0</v>
      </c>
      <c r="G17" s="6"/>
      <c r="H17" s="6"/>
      <c r="I17" s="6"/>
      <c r="J17" s="6"/>
      <c r="K17" s="6"/>
      <c r="L17" s="6"/>
      <c r="M17" s="6"/>
      <c r="N17" s="6"/>
      <c r="O17" s="6"/>
      <c r="P17" s="6"/>
    </row>
    <row r="18" spans="1:16" ht="15" customHeight="1">
      <c r="A18" s="23"/>
      <c r="B18" s="120"/>
      <c r="C18" s="310" t="s">
        <v>806</v>
      </c>
      <c r="D18" s="6"/>
      <c r="E18" s="52"/>
      <c r="F18" s="52"/>
      <c r="G18" s="6"/>
      <c r="H18" s="6"/>
      <c r="I18" s="6"/>
      <c r="J18" s="6"/>
      <c r="K18" s="6"/>
      <c r="L18" s="6"/>
      <c r="M18" s="6"/>
      <c r="N18" s="6"/>
      <c r="O18" s="6"/>
      <c r="P18" s="6"/>
    </row>
    <row r="19" spans="1:16" ht="15" customHeight="1">
      <c r="A19" s="23" t="s">
        <v>807</v>
      </c>
      <c r="B19" s="120"/>
      <c r="C19" s="20" t="s">
        <v>808</v>
      </c>
      <c r="D19" s="20"/>
      <c r="E19" s="20"/>
      <c r="F19" s="20"/>
      <c r="G19" s="6"/>
      <c r="H19" s="6"/>
      <c r="I19" s="6"/>
      <c r="J19" s="6"/>
      <c r="K19" s="6"/>
      <c r="L19" s="6"/>
      <c r="M19" s="6"/>
      <c r="N19" s="6"/>
      <c r="O19" s="6"/>
      <c r="P19" s="6"/>
    </row>
    <row r="20" spans="1:16" ht="15" customHeight="1">
      <c r="A20" s="23"/>
      <c r="B20" s="120"/>
      <c r="C20" s="20" t="s">
        <v>809</v>
      </c>
      <c r="D20" s="20"/>
      <c r="E20" s="20"/>
      <c r="F20" s="20"/>
      <c r="G20" s="6"/>
      <c r="H20" s="6"/>
      <c r="I20" s="6"/>
      <c r="J20" s="6"/>
      <c r="K20" s="6"/>
      <c r="L20" s="6"/>
      <c r="M20" s="6"/>
      <c r="N20" s="6"/>
      <c r="O20" s="6"/>
      <c r="P20" s="6"/>
    </row>
    <row r="21" spans="1:16" ht="12.75">
      <c r="A21" s="23"/>
      <c r="B21" s="120"/>
      <c r="C21" s="20" t="s">
        <v>810</v>
      </c>
      <c r="D21" s="20"/>
      <c r="E21" s="20"/>
      <c r="F21" s="20"/>
      <c r="G21" s="6"/>
      <c r="H21" s="6"/>
      <c r="I21" s="6"/>
      <c r="J21" s="6"/>
      <c r="K21" s="6"/>
      <c r="L21" s="6"/>
      <c r="M21" s="6"/>
      <c r="N21" s="6"/>
      <c r="O21" s="6"/>
      <c r="P21" s="6"/>
    </row>
    <row r="22" spans="1:16" ht="12.75">
      <c r="A22" s="23"/>
      <c r="B22" s="120"/>
      <c r="C22" s="6"/>
      <c r="D22" s="6"/>
      <c r="E22" s="52"/>
      <c r="F22" s="52"/>
      <c r="G22" s="6"/>
      <c r="H22" s="6"/>
      <c r="I22" s="6"/>
      <c r="J22" s="6"/>
      <c r="K22" s="6"/>
      <c r="L22" s="6"/>
      <c r="M22" s="6"/>
      <c r="N22" s="6"/>
      <c r="O22" s="6"/>
      <c r="P22" s="6"/>
    </row>
    <row r="23" spans="1:16" ht="15" customHeight="1">
      <c r="A23" s="282" t="s">
        <v>325</v>
      </c>
      <c r="B23" s="120"/>
      <c r="C23" s="123" t="s">
        <v>597</v>
      </c>
      <c r="D23" s="6"/>
      <c r="E23" s="124"/>
      <c r="F23" s="124"/>
      <c r="G23" s="124"/>
      <c r="H23" s="6"/>
      <c r="I23" s="6"/>
      <c r="J23" s="6"/>
      <c r="K23" s="6"/>
      <c r="L23" s="6"/>
      <c r="M23" s="6"/>
      <c r="N23" s="6"/>
      <c r="O23" s="6"/>
      <c r="P23" s="6"/>
    </row>
    <row r="24" spans="1:16" ht="15" customHeight="1">
      <c r="A24" s="23"/>
      <c r="B24" s="120"/>
      <c r="C24" s="125" t="s">
        <v>811</v>
      </c>
      <c r="D24" s="6"/>
      <c r="E24" s="125" t="s">
        <v>803</v>
      </c>
      <c r="F24" s="124"/>
      <c r="G24" s="124"/>
      <c r="H24" s="23" t="s">
        <v>812</v>
      </c>
      <c r="I24" s="6"/>
      <c r="J24" s="6"/>
      <c r="K24" s="6"/>
      <c r="L24" s="6"/>
      <c r="M24" s="6"/>
      <c r="N24" s="6"/>
      <c r="O24" s="6"/>
      <c r="P24" s="6"/>
    </row>
    <row r="25" spans="1:16" ht="15" customHeight="1">
      <c r="A25" s="23"/>
      <c r="B25" s="120"/>
      <c r="C25" s="124" t="s">
        <v>813</v>
      </c>
      <c r="D25" s="6"/>
      <c r="E25" s="124" t="s">
        <v>814</v>
      </c>
      <c r="F25" s="124"/>
      <c r="G25" s="124"/>
      <c r="I25" s="6"/>
      <c r="J25" s="6"/>
      <c r="K25" s="6"/>
      <c r="L25" s="6"/>
      <c r="M25" s="6"/>
      <c r="N25" s="6"/>
      <c r="O25" s="6"/>
      <c r="P25" s="6"/>
    </row>
    <row r="26" spans="1:16" ht="15" customHeight="1">
      <c r="A26" s="23"/>
      <c r="B26" s="120"/>
      <c r="C26" s="124" t="s">
        <v>815</v>
      </c>
      <c r="D26" s="6"/>
      <c r="E26" s="124" t="s">
        <v>816</v>
      </c>
      <c r="F26" s="124"/>
      <c r="G26" s="124"/>
      <c r="I26" s="6"/>
      <c r="J26" s="6"/>
      <c r="K26" s="6"/>
      <c r="L26" s="6"/>
      <c r="M26" s="6"/>
      <c r="N26" s="6"/>
      <c r="O26" s="6"/>
      <c r="P26" s="6"/>
    </row>
    <row r="27" spans="1:16" ht="15" customHeight="1">
      <c r="A27" s="23"/>
      <c r="B27" s="120"/>
      <c r="C27" s="124" t="s">
        <v>817</v>
      </c>
      <c r="D27" s="6"/>
      <c r="E27" s="124" t="s">
        <v>818</v>
      </c>
      <c r="F27" s="124"/>
      <c r="G27" s="124"/>
      <c r="I27" s="6"/>
      <c r="J27" s="6"/>
      <c r="K27" s="6"/>
      <c r="L27" s="6"/>
      <c r="M27" s="6"/>
      <c r="N27" s="6"/>
      <c r="O27" s="6"/>
      <c r="P27" s="6"/>
    </row>
    <row r="28" spans="1:16" ht="15" customHeight="1">
      <c r="A28" s="23"/>
      <c r="B28" s="120"/>
      <c r="C28" s="124" t="s">
        <v>819</v>
      </c>
      <c r="D28" s="6"/>
      <c r="E28" s="124" t="s">
        <v>820</v>
      </c>
      <c r="F28" s="124"/>
      <c r="G28" s="124"/>
      <c r="I28" s="6"/>
      <c r="J28" s="6"/>
      <c r="K28" s="6"/>
      <c r="L28" s="6"/>
      <c r="M28" s="6"/>
      <c r="N28" s="6"/>
      <c r="O28" s="6"/>
      <c r="P28" s="6"/>
    </row>
    <row r="29" spans="1:16" ht="15" customHeight="1">
      <c r="A29" s="23"/>
      <c r="B29" s="120"/>
      <c r="C29" s="124" t="s">
        <v>821</v>
      </c>
      <c r="D29" s="6"/>
      <c r="E29" s="124" t="s">
        <v>822</v>
      </c>
      <c r="F29" s="124"/>
      <c r="G29" s="124"/>
      <c r="H29" s="23" t="s">
        <v>823</v>
      </c>
      <c r="I29" s="6"/>
      <c r="J29" s="6"/>
      <c r="K29" s="6"/>
      <c r="L29" s="6"/>
      <c r="M29" s="6"/>
      <c r="N29" s="6"/>
      <c r="O29" s="6"/>
      <c r="P29" s="6"/>
    </row>
    <row r="30" spans="1:16" ht="15" customHeight="1">
      <c r="A30" s="23"/>
      <c r="B30" s="6"/>
      <c r="C30" s="124"/>
      <c r="D30" s="6"/>
      <c r="E30" s="124" t="s">
        <v>824</v>
      </c>
      <c r="F30" s="124"/>
      <c r="G30" s="124"/>
      <c r="H30" s="23"/>
      <c r="I30" s="6"/>
      <c r="J30" s="6"/>
      <c r="K30" s="6"/>
      <c r="L30" s="6"/>
      <c r="M30" s="6"/>
      <c r="N30" s="6"/>
      <c r="O30" s="6"/>
      <c r="P30" s="6"/>
    </row>
    <row r="31" spans="1:16" ht="15" customHeight="1">
      <c r="A31" s="23"/>
      <c r="B31" s="6"/>
      <c r="C31" s="125" t="s">
        <v>705</v>
      </c>
      <c r="D31" s="6"/>
      <c r="E31" s="124" t="s">
        <v>825</v>
      </c>
      <c r="F31" s="124"/>
      <c r="G31" s="124"/>
      <c r="H31" s="23"/>
      <c r="I31" s="6"/>
      <c r="J31" s="6"/>
      <c r="K31" s="6"/>
      <c r="L31" s="6"/>
      <c r="M31" s="6"/>
      <c r="N31" s="6"/>
      <c r="O31" s="6"/>
      <c r="P31" s="6"/>
    </row>
    <row r="32" spans="1:16" ht="15" customHeight="1">
      <c r="A32" s="23" t="s">
        <v>826</v>
      </c>
      <c r="B32" s="109"/>
      <c r="C32" s="124" t="s">
        <v>827</v>
      </c>
      <c r="D32" s="6"/>
      <c r="E32" s="124"/>
      <c r="F32" s="124"/>
      <c r="G32" s="124"/>
      <c r="H32" s="23"/>
      <c r="I32" s="6"/>
      <c r="J32" s="6"/>
      <c r="K32" s="6"/>
      <c r="L32" s="6"/>
      <c r="M32" s="6"/>
      <c r="N32" s="6"/>
      <c r="O32" s="6"/>
      <c r="P32" s="6"/>
    </row>
    <row r="33" spans="1:16" ht="15" customHeight="1">
      <c r="B33" s="109"/>
      <c r="C33" s="124" t="s">
        <v>828</v>
      </c>
      <c r="D33" s="6"/>
      <c r="E33" s="143" t="s">
        <v>829</v>
      </c>
      <c r="F33" s="143"/>
      <c r="G33" s="143"/>
      <c r="H33" s="23" t="s">
        <v>830</v>
      </c>
      <c r="I33" s="6"/>
      <c r="J33" s="6"/>
      <c r="K33" s="6"/>
      <c r="L33" s="6"/>
      <c r="M33" s="6"/>
      <c r="N33" s="6"/>
      <c r="O33" s="6"/>
      <c r="P33" s="6"/>
    </row>
    <row r="34" spans="1:16" ht="15" customHeight="1">
      <c r="A34" s="23"/>
      <c r="B34" s="6"/>
      <c r="C34" s="124" t="s">
        <v>831</v>
      </c>
      <c r="D34" s="6"/>
      <c r="E34" s="143" t="s">
        <v>832</v>
      </c>
      <c r="F34" s="143"/>
      <c r="G34" s="143"/>
      <c r="H34" s="23" t="s">
        <v>833</v>
      </c>
      <c r="I34" s="6"/>
      <c r="J34" s="6"/>
      <c r="K34" s="6"/>
      <c r="L34" s="6"/>
      <c r="M34" s="6"/>
      <c r="N34" s="6"/>
      <c r="O34" s="6"/>
      <c r="P34" s="6"/>
    </row>
    <row r="35" spans="1:16" ht="15" customHeight="1">
      <c r="A35" s="23"/>
      <c r="B35" s="6"/>
      <c r="C35" s="124"/>
      <c r="D35" s="6"/>
      <c r="E35" s="143" t="s">
        <v>834</v>
      </c>
      <c r="F35" s="143"/>
      <c r="G35" s="143"/>
      <c r="H35" s="23" t="s">
        <v>835</v>
      </c>
      <c r="I35" s="6"/>
      <c r="J35" s="6"/>
      <c r="K35" s="6"/>
      <c r="L35" s="6"/>
      <c r="M35" s="6"/>
      <c r="N35" s="6"/>
      <c r="O35" s="6"/>
      <c r="P35" s="6"/>
    </row>
    <row r="36" spans="1:16" ht="15" customHeight="1">
      <c r="A36" s="23" t="s">
        <v>836</v>
      </c>
      <c r="B36" s="109"/>
      <c r="C36" s="124" t="s">
        <v>837</v>
      </c>
      <c r="D36" s="6"/>
      <c r="E36" s="143" t="s">
        <v>838</v>
      </c>
      <c r="F36" s="143"/>
      <c r="G36" s="143"/>
      <c r="H36" s="23"/>
      <c r="I36" s="6"/>
      <c r="J36" s="6"/>
      <c r="K36" s="6"/>
      <c r="L36" s="6"/>
      <c r="M36" s="6"/>
      <c r="N36" s="6"/>
      <c r="O36" s="6"/>
      <c r="P36" s="6"/>
    </row>
    <row r="37" spans="1:16" ht="15" customHeight="1">
      <c r="A37" s="23"/>
      <c r="B37" s="6"/>
      <c r="C37" s="124" t="s">
        <v>839</v>
      </c>
      <c r="D37" s="6"/>
      <c r="E37" s="124"/>
      <c r="F37" s="124"/>
      <c r="G37" s="124"/>
      <c r="I37" s="6"/>
      <c r="J37" s="6"/>
      <c r="K37" s="6"/>
      <c r="L37" s="6"/>
      <c r="M37" s="6"/>
      <c r="N37" s="6"/>
      <c r="O37" s="6"/>
      <c r="P37" s="6"/>
    </row>
    <row r="38" spans="1:16" ht="14.45" customHeight="1">
      <c r="D38" s="75"/>
      <c r="I38" s="6"/>
      <c r="J38" s="6"/>
      <c r="K38" s="6"/>
      <c r="L38" s="6"/>
      <c r="M38" s="6"/>
      <c r="N38" s="6"/>
      <c r="O38" s="6"/>
      <c r="P38" s="6"/>
    </row>
    <row r="39" spans="1:16" ht="15" customHeight="1">
      <c r="A39" s="23"/>
      <c r="B39" s="6"/>
      <c r="C39" s="6"/>
      <c r="D39" s="6"/>
      <c r="E39" s="6"/>
      <c r="F39" s="6"/>
      <c r="G39" s="6"/>
      <c r="H39" s="6"/>
      <c r="I39" s="6"/>
      <c r="J39" s="6"/>
      <c r="K39" s="6"/>
      <c r="L39" s="6"/>
      <c r="M39" s="6"/>
      <c r="N39" s="6"/>
      <c r="O39" s="6"/>
      <c r="P39" s="6"/>
    </row>
    <row r="40" spans="1:16" ht="12.75">
      <c r="A40" s="23"/>
      <c r="B40" s="6"/>
      <c r="C40" s="6"/>
      <c r="D40" s="6"/>
      <c r="E40" s="6"/>
      <c r="F40" s="6"/>
      <c r="G40" s="6"/>
      <c r="H40" s="6"/>
      <c r="I40" s="6"/>
      <c r="J40" s="6"/>
      <c r="K40" s="6"/>
      <c r="L40" s="6"/>
      <c r="M40" s="6"/>
      <c r="N40" s="6"/>
      <c r="O40" s="6"/>
      <c r="P40" s="6"/>
    </row>
  </sheetData>
  <pageMargins left="0.23622047244094491" right="0.23622047244094491" top="0.90551181102362199" bottom="0.74803149606299213" header="0.31496062992125984" footer="0.31496062992125984"/>
  <pageSetup paperSize="9" scale="75" fitToHeight="0" orientation="portrait" r:id="rId1"/>
  <headerFooter scaleWithDoc="0">
    <oddFooter>&amp;L&amp;K000000&amp;R&amp;K000000 | &amp;P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tabColor rgb="FF002060"/>
    <pageSetUpPr fitToPage="1"/>
  </sheetPr>
  <dimension ref="A1:R57"/>
  <sheetViews>
    <sheetView view="pageBreakPreview" zoomScaleNormal="100" zoomScaleSheetLayoutView="100" workbookViewId="0"/>
  </sheetViews>
  <sheetFormatPr defaultColWidth="8.85546875" defaultRowHeight="15" customHeight="1"/>
  <cols>
    <col min="1" max="1" width="12.140625" style="23" bestFit="1" customWidth="1"/>
    <col min="2" max="2" width="3.140625" bestFit="1" customWidth="1"/>
    <col min="3" max="3" width="42.42578125" customWidth="1"/>
    <col min="4" max="4" width="5.140625" bestFit="1" customWidth="1"/>
    <col min="5" max="6" width="13.5703125" customWidth="1"/>
    <col min="7" max="7" width="3" customWidth="1"/>
    <col min="8" max="9" width="13.5703125" customWidth="1"/>
    <col min="10" max="10" width="2.5703125" customWidth="1"/>
    <col min="11" max="14" width="13.5703125" customWidth="1"/>
    <col min="15" max="15" width="2.5703125" customWidth="1"/>
    <col min="16" max="17" width="13.5703125" customWidth="1"/>
    <col min="18" max="18" width="14.42578125" customWidth="1"/>
    <col min="20" max="37" width="8.85546875" customWidth="1"/>
  </cols>
  <sheetData>
    <row r="1" spans="1:18">
      <c r="B1" s="284"/>
      <c r="C1" s="299" t="s">
        <v>0</v>
      </c>
      <c r="D1" s="299"/>
      <c r="E1" s="6"/>
      <c r="F1" s="6"/>
      <c r="G1" s="6"/>
      <c r="H1" s="6"/>
      <c r="I1" s="6"/>
      <c r="J1" s="6"/>
      <c r="K1" s="6"/>
      <c r="L1" s="6"/>
      <c r="M1" s="6"/>
      <c r="N1" s="6"/>
      <c r="O1" s="6"/>
      <c r="P1" s="6"/>
      <c r="Q1" s="6"/>
      <c r="R1" s="6"/>
    </row>
    <row r="2" spans="1:18" ht="18.75">
      <c r="A2" s="23" t="s">
        <v>469</v>
      </c>
      <c r="B2" s="284"/>
      <c r="C2" s="299" t="s">
        <v>322</v>
      </c>
      <c r="D2" s="299"/>
      <c r="E2" s="6"/>
      <c r="F2" s="6"/>
      <c r="G2" s="6"/>
      <c r="H2" s="6"/>
      <c r="I2" s="6"/>
      <c r="J2" s="6"/>
      <c r="K2" s="6"/>
      <c r="L2" s="6"/>
      <c r="M2" s="6"/>
      <c r="N2" s="6"/>
      <c r="O2" s="6"/>
      <c r="P2" s="6"/>
      <c r="Q2" s="6"/>
      <c r="R2" s="6"/>
    </row>
    <row r="3" spans="1:18">
      <c r="A3" s="23" t="s">
        <v>37</v>
      </c>
      <c r="B3" s="284"/>
      <c r="C3" s="299" t="s">
        <v>2</v>
      </c>
      <c r="D3" s="299"/>
      <c r="E3" s="6"/>
      <c r="F3" s="6"/>
      <c r="G3" s="6"/>
      <c r="H3" s="6"/>
      <c r="I3" s="6"/>
      <c r="J3" s="6"/>
      <c r="K3" s="6"/>
      <c r="L3" s="6"/>
      <c r="M3" s="6"/>
      <c r="N3" s="6"/>
      <c r="O3" s="6"/>
      <c r="P3" s="6"/>
      <c r="Q3" s="6"/>
      <c r="R3" s="6"/>
    </row>
    <row r="4" spans="1:18" ht="13.15">
      <c r="B4" s="294"/>
      <c r="C4" s="284"/>
      <c r="D4" s="284"/>
      <c r="E4" s="147"/>
      <c r="F4" s="147"/>
      <c r="G4" s="147"/>
      <c r="H4" s="6"/>
      <c r="I4" s="6"/>
      <c r="J4" s="6"/>
      <c r="K4" s="26"/>
      <c r="L4" s="26"/>
      <c r="M4" s="6"/>
      <c r="N4" s="147"/>
      <c r="O4" s="6"/>
      <c r="P4" s="26"/>
      <c r="Q4" s="26"/>
      <c r="R4" s="6"/>
    </row>
    <row r="5" spans="1:18">
      <c r="B5" s="301" t="s">
        <v>840</v>
      </c>
      <c r="C5" s="302" t="s">
        <v>841</v>
      </c>
      <c r="D5" s="302"/>
      <c r="E5" s="6"/>
      <c r="F5" s="6"/>
      <c r="G5" s="6"/>
      <c r="H5" s="6"/>
      <c r="I5" s="6"/>
      <c r="J5" s="6"/>
      <c r="K5" s="6"/>
      <c r="L5" s="6"/>
      <c r="M5" s="6"/>
      <c r="N5" s="6"/>
      <c r="O5" s="6"/>
      <c r="P5" s="6"/>
      <c r="Q5" s="6"/>
      <c r="R5" s="6"/>
    </row>
    <row r="6" spans="1:18" ht="13.15">
      <c r="B6" s="6"/>
      <c r="C6" s="6"/>
      <c r="D6" s="6"/>
      <c r="E6" s="6"/>
      <c r="F6" s="33"/>
      <c r="G6" s="6"/>
      <c r="H6" s="6"/>
      <c r="I6" s="6"/>
      <c r="J6" s="6"/>
      <c r="K6" s="6"/>
      <c r="L6" s="6"/>
      <c r="M6" s="6"/>
      <c r="N6" s="6"/>
      <c r="O6" s="6"/>
      <c r="P6" s="6"/>
      <c r="Q6" s="6"/>
    </row>
    <row r="7" spans="1:18" ht="13.15">
      <c r="B7" s="312" t="s">
        <v>472</v>
      </c>
      <c r="C7" s="310" t="s">
        <v>842</v>
      </c>
      <c r="D7" s="310"/>
      <c r="E7" s="6"/>
      <c r="F7" s="6"/>
      <c r="G7" s="6"/>
      <c r="H7" s="6"/>
      <c r="I7" s="6"/>
      <c r="J7" s="6"/>
      <c r="K7" s="6"/>
      <c r="L7" s="6"/>
      <c r="M7" s="6"/>
      <c r="N7" s="6"/>
      <c r="O7" s="6"/>
      <c r="P7" s="6"/>
      <c r="Q7" s="6"/>
      <c r="R7" s="6"/>
    </row>
    <row r="8" spans="1:18" ht="13.15">
      <c r="B8" s="6"/>
      <c r="C8" s="6"/>
      <c r="D8" s="6"/>
      <c r="E8" s="6"/>
      <c r="F8" s="33"/>
      <c r="G8" s="6"/>
      <c r="H8" s="6"/>
      <c r="I8" s="6"/>
      <c r="J8" s="6"/>
      <c r="K8" s="6"/>
      <c r="L8" s="6"/>
      <c r="M8" s="6"/>
      <c r="N8" s="6"/>
      <c r="O8" s="6"/>
      <c r="P8" s="6"/>
      <c r="Q8" s="6"/>
    </row>
    <row r="9" spans="1:18" ht="12.75">
      <c r="B9" s="6"/>
      <c r="C9" s="6" t="s">
        <v>843</v>
      </c>
      <c r="D9" s="6"/>
      <c r="E9" s="6"/>
      <c r="F9" s="6"/>
      <c r="G9" s="6"/>
      <c r="H9" s="6"/>
      <c r="I9" s="6"/>
      <c r="J9" s="6"/>
      <c r="K9" s="6"/>
      <c r="L9" s="6"/>
      <c r="M9" s="6"/>
      <c r="N9" s="6"/>
      <c r="O9" s="6"/>
      <c r="P9" s="6"/>
      <c r="Q9" s="6"/>
      <c r="R9" s="6"/>
    </row>
    <row r="10" spans="1:18" ht="13.15">
      <c r="B10" s="6"/>
      <c r="C10" s="6"/>
      <c r="D10" s="6"/>
      <c r="E10" s="6"/>
      <c r="F10" s="33"/>
      <c r="G10" s="6"/>
      <c r="H10" s="6"/>
      <c r="I10" s="6"/>
      <c r="J10" s="6"/>
      <c r="K10" s="6"/>
      <c r="L10" s="6"/>
      <c r="M10" s="6"/>
      <c r="N10" s="6"/>
      <c r="O10" s="6"/>
      <c r="P10" s="6"/>
      <c r="Q10" s="6"/>
      <c r="R10" s="6"/>
    </row>
    <row r="11" spans="1:18" ht="25.15" customHeight="1">
      <c r="A11" s="23" t="s">
        <v>844</v>
      </c>
      <c r="B11" s="6"/>
      <c r="C11" s="284"/>
      <c r="D11" s="284"/>
      <c r="E11" s="367" t="s">
        <v>845</v>
      </c>
      <c r="F11" s="368"/>
      <c r="G11" s="284"/>
      <c r="H11" s="370" t="s">
        <v>846</v>
      </c>
      <c r="I11" s="368"/>
      <c r="J11" s="284"/>
      <c r="K11" s="370" t="s">
        <v>847</v>
      </c>
      <c r="L11" s="368"/>
      <c r="M11" s="368"/>
      <c r="N11" s="284"/>
      <c r="O11" s="284"/>
      <c r="P11" s="370" t="s">
        <v>848</v>
      </c>
      <c r="Q11" s="368"/>
      <c r="R11" s="284"/>
    </row>
    <row r="12" spans="1:18" ht="39.4">
      <c r="B12" s="148"/>
      <c r="C12" s="369"/>
      <c r="D12" s="306" t="s">
        <v>40</v>
      </c>
      <c r="E12" s="306" t="s">
        <v>805</v>
      </c>
      <c r="F12" s="306" t="s">
        <v>849</v>
      </c>
      <c r="G12" s="284"/>
      <c r="H12" s="306" t="s">
        <v>805</v>
      </c>
      <c r="I12" s="306" t="s">
        <v>849</v>
      </c>
      <c r="J12" s="284"/>
      <c r="K12" s="306" t="s">
        <v>805</v>
      </c>
      <c r="L12" s="306" t="s">
        <v>849</v>
      </c>
      <c r="M12" s="306" t="s">
        <v>850</v>
      </c>
      <c r="N12" s="306" t="s">
        <v>847</v>
      </c>
      <c r="O12" s="284"/>
      <c r="P12" s="306" t="s">
        <v>851</v>
      </c>
      <c r="Q12" s="306" t="s">
        <v>848</v>
      </c>
      <c r="R12" s="306" t="s">
        <v>852</v>
      </c>
    </row>
    <row r="13" spans="1:18" ht="13.15">
      <c r="B13" s="6"/>
      <c r="C13" s="284"/>
      <c r="D13" s="308"/>
      <c r="E13" s="308" t="s">
        <v>43</v>
      </c>
      <c r="F13" s="308" t="s">
        <v>43</v>
      </c>
      <c r="G13" s="284"/>
      <c r="H13" s="308" t="s">
        <v>43</v>
      </c>
      <c r="I13" s="308" t="s">
        <v>43</v>
      </c>
      <c r="J13" s="284"/>
      <c r="K13" s="308" t="s">
        <v>43</v>
      </c>
      <c r="L13" s="308" t="s">
        <v>43</v>
      </c>
      <c r="M13" s="308" t="s">
        <v>43</v>
      </c>
      <c r="N13" s="308" t="s">
        <v>43</v>
      </c>
      <c r="O13" s="284"/>
      <c r="P13" s="308" t="s">
        <v>43</v>
      </c>
      <c r="Q13" s="308" t="s">
        <v>43</v>
      </c>
      <c r="R13" s="308" t="s">
        <v>43</v>
      </c>
    </row>
    <row r="14" spans="1:18" ht="13.15">
      <c r="B14" s="6"/>
      <c r="C14" s="310" t="s">
        <v>853</v>
      </c>
      <c r="D14" s="310"/>
      <c r="E14" s="52">
        <v>64119340</v>
      </c>
      <c r="F14" s="52">
        <v>57664893</v>
      </c>
      <c r="G14" s="6"/>
      <c r="H14" s="52">
        <v>10657</v>
      </c>
      <c r="I14" s="52">
        <v>563138</v>
      </c>
      <c r="J14" s="6"/>
      <c r="K14" s="52">
        <f>E14+H14</f>
        <v>64129997</v>
      </c>
      <c r="L14" s="52">
        <f>F14+I14</f>
        <v>58228031</v>
      </c>
      <c r="M14" s="52">
        <v>3404707</v>
      </c>
      <c r="N14" s="52">
        <f>SUM(K14:M14)</f>
        <v>125762735</v>
      </c>
      <c r="O14" s="6"/>
      <c r="P14" s="52">
        <v>4204094</v>
      </c>
      <c r="Q14" s="52">
        <v>8790546</v>
      </c>
      <c r="R14" s="52">
        <f>SUM(N14:Q14)</f>
        <v>138757375</v>
      </c>
    </row>
    <row r="15" spans="1:18" ht="7.5" customHeight="1">
      <c r="B15" s="6"/>
      <c r="C15" s="149"/>
      <c r="D15" s="149"/>
      <c r="E15" s="52"/>
      <c r="F15" s="52"/>
      <c r="G15" s="6"/>
      <c r="H15" s="52"/>
      <c r="I15" s="52"/>
      <c r="J15" s="6"/>
      <c r="K15" s="52"/>
      <c r="L15" s="52"/>
      <c r="M15" s="52"/>
      <c r="N15" s="52"/>
      <c r="O15" s="6"/>
      <c r="P15" s="52"/>
      <c r="Q15" s="52"/>
      <c r="R15" s="52"/>
    </row>
    <row r="16" spans="1:18" ht="12.75">
      <c r="A16" s="23" t="s">
        <v>854</v>
      </c>
      <c r="B16" s="6"/>
      <c r="C16" s="149" t="s">
        <v>855</v>
      </c>
      <c r="D16" s="149"/>
      <c r="E16" s="114">
        <v>0</v>
      </c>
      <c r="F16" s="114">
        <v>8413491</v>
      </c>
      <c r="G16" s="6"/>
      <c r="H16" s="114">
        <v>0</v>
      </c>
      <c r="I16" s="114">
        <v>0</v>
      </c>
      <c r="J16" s="6"/>
      <c r="K16" s="52">
        <f>E16+H16</f>
        <v>0</v>
      </c>
      <c r="L16" s="52">
        <f>F16+I16</f>
        <v>8413491</v>
      </c>
      <c r="M16" s="114">
        <v>1508964</v>
      </c>
      <c r="N16" s="52">
        <f>SUM(K16:M16)</f>
        <v>9922455</v>
      </c>
      <c r="O16" s="6"/>
      <c r="P16" s="114">
        <v>45311</v>
      </c>
      <c r="Q16" s="114">
        <v>3346932</v>
      </c>
      <c r="R16" s="52">
        <f>SUM(N16:Q16)</f>
        <v>13314698</v>
      </c>
    </row>
    <row r="17" spans="1:18" ht="7.5" customHeight="1">
      <c r="B17" s="6"/>
      <c r="C17" s="149"/>
      <c r="D17" s="149"/>
      <c r="E17" s="83"/>
      <c r="F17" s="83"/>
      <c r="G17" s="6"/>
      <c r="H17" s="83"/>
      <c r="I17" s="83"/>
      <c r="J17" s="6"/>
      <c r="K17" s="83"/>
      <c r="L17" s="83"/>
      <c r="M17" s="83"/>
      <c r="N17" s="83"/>
      <c r="O17" s="6"/>
      <c r="P17" s="83"/>
      <c r="Q17" s="83"/>
      <c r="R17" s="52"/>
    </row>
    <row r="18" spans="1:18" ht="12.75">
      <c r="A18" s="23" t="s">
        <v>856</v>
      </c>
      <c r="B18" s="6"/>
      <c r="C18" s="149" t="s">
        <v>857</v>
      </c>
      <c r="D18" s="149"/>
      <c r="E18" s="141">
        <v>0</v>
      </c>
      <c r="F18" s="141">
        <v>-236541</v>
      </c>
      <c r="G18" s="6"/>
      <c r="H18" s="141">
        <v>0</v>
      </c>
      <c r="I18" s="141">
        <v>0</v>
      </c>
      <c r="J18" s="6"/>
      <c r="K18" s="52">
        <f>E18+H18</f>
        <v>0</v>
      </c>
      <c r="L18" s="52">
        <f>F18+I18</f>
        <v>-236541</v>
      </c>
      <c r="M18" s="141">
        <v>0</v>
      </c>
      <c r="N18" s="52">
        <f>SUM(K18:M18)</f>
        <v>-236541</v>
      </c>
      <c r="O18" s="6"/>
      <c r="P18" s="141">
        <v>0</v>
      </c>
      <c r="Q18" s="141">
        <v>-740672</v>
      </c>
      <c r="R18" s="52">
        <f>SUM(N18:Q18)</f>
        <v>-977213</v>
      </c>
    </row>
    <row r="19" spans="1:18" ht="7.5" customHeight="1">
      <c r="B19" s="6"/>
      <c r="C19" s="149"/>
      <c r="D19" s="149"/>
      <c r="E19" s="83"/>
      <c r="F19" s="83"/>
      <c r="G19" s="6"/>
      <c r="H19" s="83"/>
      <c r="I19" s="83"/>
      <c r="J19" s="6"/>
      <c r="K19" s="83"/>
      <c r="L19" s="83"/>
      <c r="M19" s="83"/>
      <c r="N19" s="83"/>
      <c r="O19" s="6"/>
      <c r="P19" s="83"/>
      <c r="Q19" s="83"/>
      <c r="R19" s="52"/>
    </row>
    <row r="20" spans="1:18" ht="12.75">
      <c r="A20" s="23" t="s">
        <v>858</v>
      </c>
      <c r="B20" s="6"/>
      <c r="C20" s="149" t="s">
        <v>63</v>
      </c>
      <c r="D20" s="149"/>
      <c r="E20" s="141">
        <v>0</v>
      </c>
      <c r="F20" s="141">
        <v>-868480</v>
      </c>
      <c r="G20" s="6"/>
      <c r="H20" s="141">
        <v>0</v>
      </c>
      <c r="I20" s="141">
        <v>-6435</v>
      </c>
      <c r="J20" s="6"/>
      <c r="K20" s="52">
        <f>E20+H20</f>
        <v>0</v>
      </c>
      <c r="L20" s="52">
        <f>F20+I20</f>
        <v>-874915</v>
      </c>
      <c r="M20" s="141">
        <v>0</v>
      </c>
      <c r="N20" s="52">
        <f>SUM(K20:M20)</f>
        <v>-874915</v>
      </c>
      <c r="O20" s="6"/>
      <c r="P20" s="141">
        <v>-342141</v>
      </c>
      <c r="Q20" s="141">
        <v>-854249</v>
      </c>
      <c r="R20" s="52">
        <f>SUM(N20:Q20)</f>
        <v>-2071305</v>
      </c>
    </row>
    <row r="21" spans="1:18" ht="7.5" customHeight="1">
      <c r="B21" s="6"/>
      <c r="C21" s="149"/>
      <c r="D21" s="149"/>
      <c r="E21" s="83"/>
      <c r="F21" s="83"/>
      <c r="G21" s="6"/>
      <c r="H21" s="83"/>
      <c r="I21" s="83"/>
      <c r="J21" s="6"/>
      <c r="K21" s="83"/>
      <c r="L21" s="83"/>
      <c r="M21" s="83"/>
      <c r="N21" s="83"/>
      <c r="O21" s="6"/>
      <c r="P21" s="83"/>
      <c r="Q21" s="83"/>
      <c r="R21" s="52"/>
    </row>
    <row r="22" spans="1:18" ht="12.75">
      <c r="B22" s="6"/>
      <c r="C22" s="149" t="s">
        <v>859</v>
      </c>
      <c r="D22" s="149"/>
      <c r="E22" s="114">
        <v>0</v>
      </c>
      <c r="F22" s="114">
        <v>2567097</v>
      </c>
      <c r="G22" s="6"/>
      <c r="H22" s="114">
        <v>0</v>
      </c>
      <c r="I22" s="114">
        <v>0</v>
      </c>
      <c r="J22" s="6"/>
      <c r="K22" s="52">
        <f>E22+H22</f>
        <v>0</v>
      </c>
      <c r="L22" s="52">
        <f>F22+I22</f>
        <v>2567097</v>
      </c>
      <c r="M22" s="114">
        <v>-2567097</v>
      </c>
      <c r="N22" s="52">
        <f>SUM(K22:M22)</f>
        <v>0</v>
      </c>
      <c r="O22" s="6"/>
      <c r="P22" s="114">
        <v>0</v>
      </c>
      <c r="Q22" s="114">
        <v>0</v>
      </c>
      <c r="R22" s="52">
        <f>SUM(N22:Q22)</f>
        <v>0</v>
      </c>
    </row>
    <row r="23" spans="1:18" ht="13.15">
      <c r="B23" s="6"/>
      <c r="C23" s="310" t="s">
        <v>860</v>
      </c>
      <c r="D23" s="310"/>
      <c r="E23" s="76">
        <f>SUM(E14:E22)</f>
        <v>64119340</v>
      </c>
      <c r="F23" s="76">
        <f>SUM(F14:F22)</f>
        <v>67540460</v>
      </c>
      <c r="G23" s="6"/>
      <c r="H23" s="76">
        <f>SUM(H14:H22)</f>
        <v>10657</v>
      </c>
      <c r="I23" s="76">
        <f>SUM(I14:I22)</f>
        <v>556703</v>
      </c>
      <c r="J23" s="6"/>
      <c r="K23" s="76">
        <f>SUM(K14:K22)</f>
        <v>64129997</v>
      </c>
      <c r="L23" s="76">
        <f>SUM(L14:L22)</f>
        <v>68097163</v>
      </c>
      <c r="M23" s="76">
        <f>SUM(M14:M22)</f>
        <v>2346574</v>
      </c>
      <c r="N23" s="76">
        <f>SUM(N14:N22)</f>
        <v>134573734</v>
      </c>
      <c r="O23" s="6"/>
      <c r="P23" s="76">
        <f>SUM(P14:P22)</f>
        <v>3907264</v>
      </c>
      <c r="Q23" s="76">
        <f>SUM(Q14:Q22)</f>
        <v>10542557</v>
      </c>
      <c r="R23" s="76">
        <f>SUM(R14:R22)</f>
        <v>149023555</v>
      </c>
    </row>
    <row r="24" spans="1:18" ht="13.15">
      <c r="B24" s="6"/>
      <c r="C24" s="96"/>
      <c r="D24" s="96"/>
      <c r="E24" s="52"/>
      <c r="F24" s="52"/>
      <c r="G24" s="6"/>
      <c r="H24" s="52"/>
      <c r="I24" s="52"/>
      <c r="J24" s="6"/>
      <c r="K24" s="52"/>
      <c r="L24" s="52"/>
      <c r="M24" s="52"/>
      <c r="N24" s="52"/>
      <c r="O24" s="6"/>
      <c r="P24" s="52"/>
      <c r="Q24" s="52"/>
      <c r="R24" s="52"/>
    </row>
    <row r="25" spans="1:18" ht="13.15">
      <c r="B25" s="6"/>
      <c r="C25" s="310" t="s">
        <v>861</v>
      </c>
      <c r="D25" s="310"/>
      <c r="E25" s="52"/>
      <c r="F25" s="52"/>
      <c r="G25" s="6"/>
      <c r="H25" s="52"/>
      <c r="I25" s="52"/>
      <c r="J25" s="6"/>
      <c r="K25" s="52"/>
      <c r="L25" s="52"/>
      <c r="M25" s="52"/>
      <c r="N25" s="52"/>
      <c r="O25" s="6"/>
      <c r="P25" s="52"/>
      <c r="Q25" s="52"/>
      <c r="R25" s="52"/>
    </row>
    <row r="26" spans="1:18" ht="12.75">
      <c r="A26" s="23" t="s">
        <v>862</v>
      </c>
      <c r="B26" s="6"/>
      <c r="C26" s="149" t="s">
        <v>863</v>
      </c>
      <c r="D26" s="149"/>
      <c r="E26" s="52">
        <v>64119340</v>
      </c>
      <c r="F26" s="52">
        <v>71688550</v>
      </c>
      <c r="G26" s="6"/>
      <c r="H26" s="52">
        <v>10657</v>
      </c>
      <c r="I26" s="52">
        <v>563138</v>
      </c>
      <c r="J26" s="6"/>
      <c r="K26" s="52">
        <f t="shared" ref="K26:L28" si="0">E26+H26</f>
        <v>64129997</v>
      </c>
      <c r="L26" s="52">
        <f t="shared" si="0"/>
        <v>72251688</v>
      </c>
      <c r="M26" s="52">
        <v>2346574</v>
      </c>
      <c r="N26" s="52">
        <f>SUM(K26:M26)</f>
        <v>138728259</v>
      </c>
      <c r="O26" s="6"/>
      <c r="P26" s="52">
        <v>4904276</v>
      </c>
      <c r="Q26" s="52">
        <v>13266977</v>
      </c>
      <c r="R26" s="52">
        <f>SUM(N26:Q26)</f>
        <v>156899512</v>
      </c>
    </row>
    <row r="27" spans="1:18" ht="12.75">
      <c r="A27" s="23" t="s">
        <v>862</v>
      </c>
      <c r="B27" s="6"/>
      <c r="C27" s="149" t="s">
        <v>864</v>
      </c>
      <c r="D27" s="149"/>
      <c r="E27" s="52">
        <v>0</v>
      </c>
      <c r="F27" s="52">
        <v>-3592090</v>
      </c>
      <c r="G27" s="6"/>
      <c r="H27" s="130">
        <v>0</v>
      </c>
      <c r="I27" s="52">
        <v>-6435</v>
      </c>
      <c r="J27" s="6"/>
      <c r="K27" s="52">
        <f t="shared" si="0"/>
        <v>0</v>
      </c>
      <c r="L27" s="52">
        <f t="shared" si="0"/>
        <v>-3598525</v>
      </c>
      <c r="M27" s="130">
        <v>0</v>
      </c>
      <c r="N27" s="52">
        <f>SUM(K27:M27)</f>
        <v>-3598525</v>
      </c>
      <c r="O27" s="6"/>
      <c r="P27" s="52">
        <v>-997012</v>
      </c>
      <c r="Q27" s="52">
        <v>-2724420</v>
      </c>
      <c r="R27" s="52">
        <f>SUM(N27:Q27)</f>
        <v>-7319957</v>
      </c>
    </row>
    <row r="28" spans="1:18" ht="12.75">
      <c r="A28" s="23" t="s">
        <v>862</v>
      </c>
      <c r="B28" s="6"/>
      <c r="C28" s="149" t="s">
        <v>865</v>
      </c>
      <c r="D28" s="149"/>
      <c r="E28" s="52">
        <v>0</v>
      </c>
      <c r="F28" s="52">
        <v>-556000</v>
      </c>
      <c r="G28" s="6"/>
      <c r="H28" s="130">
        <v>0</v>
      </c>
      <c r="I28" s="52">
        <v>0</v>
      </c>
      <c r="J28" s="6"/>
      <c r="K28" s="52">
        <f t="shared" si="0"/>
        <v>0</v>
      </c>
      <c r="L28" s="52">
        <f t="shared" si="0"/>
        <v>-556000</v>
      </c>
      <c r="M28" s="130">
        <v>0</v>
      </c>
      <c r="N28" s="52">
        <f>SUM(K28:M28)</f>
        <v>-556000</v>
      </c>
      <c r="O28" s="6"/>
      <c r="P28" s="52">
        <v>0</v>
      </c>
      <c r="Q28" s="52">
        <v>0</v>
      </c>
      <c r="R28" s="52">
        <f>SUM(N28:Q28)</f>
        <v>-556000</v>
      </c>
    </row>
    <row r="29" spans="1:18" ht="13.15">
      <c r="B29" s="6"/>
      <c r="C29" s="310" t="s">
        <v>860</v>
      </c>
      <c r="D29" s="70" t="s">
        <v>866</v>
      </c>
      <c r="E29" s="76">
        <f>SUM(E26:E28)</f>
        <v>64119340</v>
      </c>
      <c r="F29" s="76">
        <f>SUM(F26:F28)</f>
        <v>67540460</v>
      </c>
      <c r="G29" s="6"/>
      <c r="H29" s="76">
        <f t="shared" ref="H29:I29" si="1">SUM(H26:H28)</f>
        <v>10657</v>
      </c>
      <c r="I29" s="76">
        <f t="shared" si="1"/>
        <v>556703</v>
      </c>
      <c r="J29" s="6"/>
      <c r="K29" s="76">
        <f t="shared" ref="K29:N29" si="2">SUM(K26:K28)</f>
        <v>64129997</v>
      </c>
      <c r="L29" s="76">
        <f t="shared" si="2"/>
        <v>68097163</v>
      </c>
      <c r="M29" s="76">
        <f t="shared" si="2"/>
        <v>2346574</v>
      </c>
      <c r="N29" s="76">
        <f t="shared" si="2"/>
        <v>134573734</v>
      </c>
      <c r="O29" s="6"/>
      <c r="P29" s="76">
        <f t="shared" ref="P29:R29" si="3">SUM(P26:P28)</f>
        <v>3907264</v>
      </c>
      <c r="Q29" s="76">
        <f t="shared" si="3"/>
        <v>10542557</v>
      </c>
      <c r="R29" s="76">
        <f t="shared" si="3"/>
        <v>149023555</v>
      </c>
    </row>
    <row r="30" spans="1:18" ht="12.75" customHeight="1">
      <c r="B30" s="6"/>
      <c r="C30" s="52"/>
      <c r="D30" s="392"/>
      <c r="E30" s="52"/>
      <c r="F30" s="52"/>
      <c r="G30" s="6"/>
      <c r="H30" s="52"/>
      <c r="I30" s="52"/>
      <c r="J30" s="6"/>
      <c r="K30" s="52"/>
      <c r="L30" s="52"/>
      <c r="M30" s="52"/>
      <c r="N30" s="52"/>
      <c r="O30" s="6"/>
      <c r="P30" s="52"/>
      <c r="Q30" s="52"/>
      <c r="R30" s="52"/>
    </row>
    <row r="31" spans="1:18" ht="12.75">
      <c r="A31" s="23" t="s">
        <v>854</v>
      </c>
      <c r="B31" s="6"/>
      <c r="C31" s="150" t="s">
        <v>855</v>
      </c>
      <c r="D31" s="162"/>
      <c r="E31" s="113">
        <v>0</v>
      </c>
      <c r="F31" s="113">
        <v>3723171</v>
      </c>
      <c r="G31" s="151"/>
      <c r="H31" s="113">
        <v>0</v>
      </c>
      <c r="I31" s="113">
        <v>0</v>
      </c>
      <c r="J31" s="151"/>
      <c r="K31" s="151">
        <f>SUM(E31,H31)</f>
        <v>0</v>
      </c>
      <c r="L31" s="151">
        <f>SUM(F31,I31)</f>
        <v>3723171</v>
      </c>
      <c r="M31" s="113">
        <v>2227620</v>
      </c>
      <c r="N31" s="151">
        <f>SUM(K31:M31)</f>
        <v>5950791</v>
      </c>
      <c r="O31" s="151"/>
      <c r="P31" s="113">
        <v>704665</v>
      </c>
      <c r="Q31" s="113">
        <v>2625933</v>
      </c>
      <c r="R31" s="151">
        <f>SUM(N31:Q31)</f>
        <v>9281389</v>
      </c>
    </row>
    <row r="32" spans="1:18" ht="7.5" customHeight="1">
      <c r="B32" s="6"/>
      <c r="C32" s="150"/>
      <c r="D32" s="162"/>
      <c r="E32" s="151"/>
      <c r="F32" s="151"/>
      <c r="G32" s="151"/>
      <c r="H32" s="151"/>
      <c r="I32" s="151"/>
      <c r="J32" s="151"/>
      <c r="K32" s="151"/>
      <c r="L32" s="151"/>
      <c r="M32" s="151"/>
      <c r="N32" s="151"/>
      <c r="O32" s="151"/>
      <c r="P32" s="151"/>
      <c r="Q32" s="151"/>
      <c r="R32" s="151"/>
    </row>
    <row r="33" spans="1:18" ht="12.75">
      <c r="A33" s="23" t="s">
        <v>856</v>
      </c>
      <c r="B33" s="6"/>
      <c r="C33" s="150" t="s">
        <v>857</v>
      </c>
      <c r="D33" s="162"/>
      <c r="E33" s="140">
        <v>-135000</v>
      </c>
      <c r="F33" s="140">
        <v>0</v>
      </c>
      <c r="G33" s="151"/>
      <c r="H33" s="140">
        <v>0</v>
      </c>
      <c r="I33" s="140">
        <v>0</v>
      </c>
      <c r="J33" s="151"/>
      <c r="K33" s="151">
        <f>SUM(E33,H33)</f>
        <v>-135000</v>
      </c>
      <c r="L33" s="151">
        <f>SUM(F33,I33)</f>
        <v>0</v>
      </c>
      <c r="M33" s="140">
        <v>0</v>
      </c>
      <c r="N33" s="151">
        <f>SUM(K33:M33)</f>
        <v>-135000</v>
      </c>
      <c r="O33" s="151"/>
      <c r="P33" s="140">
        <v>0</v>
      </c>
      <c r="Q33" s="140">
        <v>-725425</v>
      </c>
      <c r="R33" s="151">
        <f>SUM(N33:Q33)</f>
        <v>-860425</v>
      </c>
    </row>
    <row r="34" spans="1:18" ht="7.5" customHeight="1">
      <c r="B34" s="6"/>
      <c r="C34" s="150"/>
      <c r="D34" s="162"/>
      <c r="E34" s="151"/>
      <c r="F34" s="151"/>
      <c r="G34" s="151"/>
      <c r="H34" s="151"/>
      <c r="I34" s="151"/>
      <c r="J34" s="151"/>
      <c r="K34" s="151"/>
      <c r="L34" s="151"/>
      <c r="M34" s="151"/>
      <c r="N34" s="151"/>
      <c r="O34" s="151"/>
      <c r="P34" s="151"/>
      <c r="Q34" s="151"/>
      <c r="R34" s="151"/>
    </row>
    <row r="35" spans="1:18" ht="29.25" customHeight="1">
      <c r="A35" s="23" t="s">
        <v>867</v>
      </c>
      <c r="B35" s="6"/>
      <c r="C35" s="152" t="s">
        <v>868</v>
      </c>
      <c r="D35" s="162"/>
      <c r="E35" s="113">
        <v>243156</v>
      </c>
      <c r="F35" s="113">
        <v>2280113</v>
      </c>
      <c r="G35" s="151"/>
      <c r="H35" s="113">
        <v>0</v>
      </c>
      <c r="I35" s="113">
        <v>0</v>
      </c>
      <c r="J35" s="151"/>
      <c r="K35" s="151">
        <f>SUM(E35,H35)</f>
        <v>243156</v>
      </c>
      <c r="L35" s="151">
        <f>SUM(F35,I35)</f>
        <v>2280113</v>
      </c>
      <c r="M35" s="113">
        <v>0</v>
      </c>
      <c r="N35" s="151">
        <f>SUM(K35:M35)</f>
        <v>2523269</v>
      </c>
      <c r="O35" s="151"/>
      <c r="P35" s="113">
        <v>0</v>
      </c>
      <c r="Q35" s="113">
        <v>0</v>
      </c>
      <c r="R35" s="151">
        <f>SUM(N35:Q35)</f>
        <v>2523269</v>
      </c>
    </row>
    <row r="36" spans="1:18" ht="7.5" customHeight="1">
      <c r="B36" s="6"/>
      <c r="C36" s="150"/>
      <c r="D36" s="162"/>
      <c r="E36" s="151"/>
      <c r="F36" s="151"/>
      <c r="G36" s="151"/>
      <c r="H36" s="151"/>
      <c r="I36" s="151"/>
      <c r="J36" s="151"/>
      <c r="K36" s="151"/>
      <c r="L36" s="151"/>
      <c r="M36" s="151"/>
      <c r="N36" s="151"/>
      <c r="O36" s="151"/>
      <c r="P36" s="151"/>
      <c r="Q36" s="151"/>
      <c r="R36" s="151"/>
    </row>
    <row r="37" spans="1:18" ht="18" customHeight="1">
      <c r="B37" s="6"/>
      <c r="C37" s="150" t="s">
        <v>869</v>
      </c>
      <c r="D37" s="162"/>
      <c r="E37" s="113">
        <v>-653000</v>
      </c>
      <c r="F37" s="113">
        <v>0</v>
      </c>
      <c r="G37" s="151"/>
      <c r="H37" s="113">
        <v>0</v>
      </c>
      <c r="I37" s="113">
        <v>0</v>
      </c>
      <c r="J37" s="151"/>
      <c r="K37" s="151">
        <f>SUM(E37,H37)</f>
        <v>-653000</v>
      </c>
      <c r="L37" s="151">
        <f>SUM(F37,I37)</f>
        <v>0</v>
      </c>
      <c r="M37" s="113">
        <v>0</v>
      </c>
      <c r="N37" s="151">
        <f>SUM(K37:M37)</f>
        <v>-653000</v>
      </c>
      <c r="O37" s="151"/>
      <c r="P37" s="113">
        <v>0</v>
      </c>
      <c r="Q37" s="113">
        <v>0</v>
      </c>
      <c r="R37" s="151">
        <f>SUM(N37:Q37)</f>
        <v>-653000</v>
      </c>
    </row>
    <row r="38" spans="1:18" ht="7.5" customHeight="1">
      <c r="B38" s="6"/>
      <c r="C38" s="150"/>
      <c r="D38" s="162"/>
      <c r="E38" s="151"/>
      <c r="F38" s="151"/>
      <c r="G38" s="151"/>
      <c r="H38" s="151"/>
      <c r="I38" s="151"/>
      <c r="J38" s="151"/>
      <c r="K38" s="151"/>
      <c r="L38" s="151"/>
      <c r="M38" s="151"/>
      <c r="N38" s="151"/>
      <c r="O38" s="151"/>
      <c r="P38" s="151"/>
      <c r="Q38" s="151"/>
      <c r="R38" s="151"/>
    </row>
    <row r="39" spans="1:18" ht="12.75">
      <c r="B39" s="6"/>
      <c r="C39" s="150" t="s">
        <v>870</v>
      </c>
      <c r="D39" s="162"/>
      <c r="E39" s="113">
        <v>0</v>
      </c>
      <c r="F39" s="113">
        <v>0</v>
      </c>
      <c r="G39" s="151"/>
      <c r="H39" s="113">
        <v>0</v>
      </c>
      <c r="I39" s="113">
        <v>0</v>
      </c>
      <c r="J39" s="151"/>
      <c r="K39" s="151">
        <f>SUM(E39,H39)</f>
        <v>0</v>
      </c>
      <c r="L39" s="151">
        <f>SUM(F39,I39)</f>
        <v>0</v>
      </c>
      <c r="M39" s="113">
        <v>0</v>
      </c>
      <c r="N39" s="151">
        <f>SUM(K39:M39)</f>
        <v>0</v>
      </c>
      <c r="O39" s="151"/>
      <c r="P39" s="113">
        <v>0</v>
      </c>
      <c r="Q39" s="113">
        <v>-95000</v>
      </c>
      <c r="R39" s="151">
        <f>SUM(N39:Q39)</f>
        <v>-95000</v>
      </c>
    </row>
    <row r="40" spans="1:18" ht="7.5" customHeight="1">
      <c r="B40" s="6"/>
      <c r="C40" s="150"/>
      <c r="D40" s="162"/>
      <c r="E40" s="151"/>
      <c r="F40" s="151"/>
      <c r="G40" s="151"/>
      <c r="H40" s="151"/>
      <c r="I40" s="151"/>
      <c r="J40" s="151"/>
      <c r="K40" s="151"/>
      <c r="L40" s="151"/>
      <c r="M40" s="151"/>
      <c r="N40" s="151"/>
      <c r="O40" s="151"/>
      <c r="P40" s="151"/>
      <c r="Q40" s="151"/>
      <c r="R40" s="151"/>
    </row>
    <row r="41" spans="1:18" ht="12.75">
      <c r="A41" s="23" t="s">
        <v>858</v>
      </c>
      <c r="B41" s="6"/>
      <c r="C41" s="150" t="s">
        <v>63</v>
      </c>
      <c r="D41" s="162"/>
      <c r="E41" s="140">
        <v>0</v>
      </c>
      <c r="F41" s="140">
        <v>-966304</v>
      </c>
      <c r="G41" s="151"/>
      <c r="H41" s="140">
        <v>0</v>
      </c>
      <c r="I41" s="140">
        <v>-6435</v>
      </c>
      <c r="J41" s="151"/>
      <c r="K41" s="151">
        <f>SUM(E41,H41)</f>
        <v>0</v>
      </c>
      <c r="L41" s="151">
        <f>SUM(F41,I41)</f>
        <v>-972739</v>
      </c>
      <c r="M41" s="140">
        <v>0</v>
      </c>
      <c r="N41" s="151">
        <f>SUM(K41:M41)</f>
        <v>-972739</v>
      </c>
      <c r="O41" s="151"/>
      <c r="P41" s="140">
        <v>-352641</v>
      </c>
      <c r="Q41" s="140">
        <v>-905883</v>
      </c>
      <c r="R41" s="151">
        <f>SUM(N41:Q41)</f>
        <v>-2231263</v>
      </c>
    </row>
    <row r="42" spans="1:18" ht="7.5" customHeight="1">
      <c r="B42" s="6"/>
      <c r="C42" s="150"/>
      <c r="D42" s="162"/>
      <c r="E42" s="151"/>
      <c r="F42" s="151"/>
      <c r="G42" s="151"/>
      <c r="H42" s="151"/>
      <c r="I42" s="151"/>
      <c r="J42" s="151"/>
      <c r="K42" s="151"/>
      <c r="L42" s="151"/>
      <c r="M42" s="151"/>
      <c r="N42" s="151"/>
      <c r="O42" s="151"/>
      <c r="P42" s="151"/>
      <c r="Q42" s="151"/>
      <c r="R42" s="151"/>
    </row>
    <row r="43" spans="1:18" ht="12.75">
      <c r="B43" s="6"/>
      <c r="C43" s="150" t="s">
        <v>859</v>
      </c>
      <c r="D43" s="162"/>
      <c r="E43" s="113">
        <v>0</v>
      </c>
      <c r="F43" s="113">
        <v>3589071</v>
      </c>
      <c r="G43" s="151"/>
      <c r="H43" s="113">
        <v>0</v>
      </c>
      <c r="I43" s="113">
        <v>0</v>
      </c>
      <c r="J43" s="151"/>
      <c r="K43" s="151">
        <f>SUM(E43,H43)</f>
        <v>0</v>
      </c>
      <c r="L43" s="151">
        <f>SUM(F43,I43)</f>
        <v>3589071</v>
      </c>
      <c r="M43" s="113">
        <v>-3589071</v>
      </c>
      <c r="N43" s="151">
        <f>SUM(K43:M43)</f>
        <v>0</v>
      </c>
      <c r="O43" s="151"/>
      <c r="P43" s="113">
        <v>0</v>
      </c>
      <c r="Q43" s="113">
        <v>0</v>
      </c>
      <c r="R43" s="151">
        <f>SUM(N43:Q43)</f>
        <v>0</v>
      </c>
    </row>
    <row r="44" spans="1:18" ht="13.15">
      <c r="B44" s="6"/>
      <c r="C44" s="360" t="s">
        <v>871</v>
      </c>
      <c r="D44" s="393"/>
      <c r="E44" s="84">
        <f>SUM(E29,E31:E43)</f>
        <v>63574496</v>
      </c>
      <c r="F44" s="84">
        <f>SUM(F29,F31:F43)</f>
        <v>76166511</v>
      </c>
      <c r="G44" s="151"/>
      <c r="H44" s="84">
        <f>SUM(H29,H31:H43)</f>
        <v>10657</v>
      </c>
      <c r="I44" s="84">
        <f>SUM(I29,I31:I43)</f>
        <v>550268</v>
      </c>
      <c r="J44" s="151"/>
      <c r="K44" s="84">
        <f>SUM(K29,K31:K43)</f>
        <v>63585153</v>
      </c>
      <c r="L44" s="84">
        <f>SUM(L29,L31:L43)</f>
        <v>76716779</v>
      </c>
      <c r="M44" s="84">
        <f>SUM(M29,M31:M43)</f>
        <v>985123</v>
      </c>
      <c r="N44" s="84">
        <f>SUM(N29,N31:N43)</f>
        <v>141287055</v>
      </c>
      <c r="O44" s="151"/>
      <c r="P44" s="84">
        <f>SUM(P29,P31:P43)</f>
        <v>4259288</v>
      </c>
      <c r="Q44" s="84">
        <f>SUM(Q29,Q31:Q43)</f>
        <v>11442182</v>
      </c>
      <c r="R44" s="84">
        <f>SUM(R29,R31:R43)</f>
        <v>156988525</v>
      </c>
    </row>
    <row r="45" spans="1:18" ht="13.15">
      <c r="B45" s="6"/>
      <c r="C45" s="153"/>
      <c r="D45" s="394"/>
      <c r="E45" s="151"/>
      <c r="F45" s="151"/>
      <c r="G45" s="151"/>
      <c r="H45" s="151"/>
      <c r="I45" s="151"/>
      <c r="J45" s="151"/>
      <c r="K45" s="151"/>
      <c r="L45" s="151"/>
      <c r="M45" s="151"/>
      <c r="N45" s="151"/>
      <c r="O45" s="151"/>
      <c r="P45" s="151"/>
      <c r="Q45" s="151"/>
      <c r="R45" s="151"/>
    </row>
    <row r="46" spans="1:18" ht="13.15">
      <c r="B46" s="6"/>
      <c r="C46" s="360" t="s">
        <v>861</v>
      </c>
      <c r="D46" s="393"/>
      <c r="E46" s="151"/>
      <c r="F46" s="151"/>
      <c r="G46" s="151"/>
      <c r="H46" s="151"/>
      <c r="I46" s="151"/>
      <c r="J46" s="151"/>
      <c r="K46" s="151"/>
      <c r="L46" s="151"/>
      <c r="M46" s="151"/>
      <c r="N46" s="151"/>
      <c r="O46" s="151"/>
      <c r="P46" s="151"/>
      <c r="Q46" s="151"/>
      <c r="R46" s="151"/>
    </row>
    <row r="47" spans="1:18" ht="12.75">
      <c r="A47" s="23" t="s">
        <v>862</v>
      </c>
      <c r="B47" s="6"/>
      <c r="C47" s="150" t="s">
        <v>872</v>
      </c>
      <c r="D47" s="162"/>
      <c r="E47" s="151">
        <v>63574496</v>
      </c>
      <c r="F47" s="151">
        <v>81280905</v>
      </c>
      <c r="G47" s="151"/>
      <c r="H47" s="151">
        <v>10657</v>
      </c>
      <c r="I47" s="151">
        <v>563138</v>
      </c>
      <c r="J47" s="151"/>
      <c r="K47" s="151">
        <f t="shared" ref="K47:L49" si="4">SUM(E47,H47)</f>
        <v>63585153</v>
      </c>
      <c r="L47" s="151">
        <f t="shared" si="4"/>
        <v>81844043</v>
      </c>
      <c r="M47" s="151">
        <v>985123</v>
      </c>
      <c r="N47" s="151">
        <f>SUM(K47:M47)</f>
        <v>146414319</v>
      </c>
      <c r="O47" s="151"/>
      <c r="P47" s="151">
        <v>5608941</v>
      </c>
      <c r="Q47" s="151">
        <v>15167485</v>
      </c>
      <c r="R47" s="151">
        <f>SUM(N47:Q47)</f>
        <v>167190745</v>
      </c>
    </row>
    <row r="48" spans="1:18" ht="12.75">
      <c r="A48" s="23" t="s">
        <v>862</v>
      </c>
      <c r="B48" s="6"/>
      <c r="C48" s="150" t="s">
        <v>873</v>
      </c>
      <c r="D48" s="162"/>
      <c r="E48" s="151">
        <v>0</v>
      </c>
      <c r="F48" s="151">
        <v>-4558394</v>
      </c>
      <c r="G48" s="151"/>
      <c r="H48" s="151">
        <v>0</v>
      </c>
      <c r="I48" s="151">
        <v>-12870</v>
      </c>
      <c r="J48" s="151"/>
      <c r="K48" s="151">
        <f t="shared" si="4"/>
        <v>0</v>
      </c>
      <c r="L48" s="151">
        <f t="shared" si="4"/>
        <v>-4571264</v>
      </c>
      <c r="M48" s="151">
        <v>0</v>
      </c>
      <c r="N48" s="151">
        <f>SUM(K48:M48)</f>
        <v>-4571264</v>
      </c>
      <c r="O48" s="151"/>
      <c r="P48" s="151">
        <v>-1349653</v>
      </c>
      <c r="Q48" s="151">
        <v>-3630303</v>
      </c>
      <c r="R48" s="151">
        <f>SUM(N48:Q48)</f>
        <v>-9551220</v>
      </c>
    </row>
    <row r="49" spans="1:18" ht="12.75">
      <c r="A49" s="23" t="s">
        <v>862</v>
      </c>
      <c r="B49" s="6"/>
      <c r="C49" s="150" t="s">
        <v>874</v>
      </c>
      <c r="D49" s="162"/>
      <c r="E49" s="151">
        <v>0</v>
      </c>
      <c r="F49" s="151">
        <v>-556000</v>
      </c>
      <c r="G49" s="151"/>
      <c r="H49" s="151">
        <v>0</v>
      </c>
      <c r="I49" s="151">
        <v>0</v>
      </c>
      <c r="J49" s="151"/>
      <c r="K49" s="151">
        <f t="shared" si="4"/>
        <v>0</v>
      </c>
      <c r="L49" s="151">
        <f t="shared" si="4"/>
        <v>-556000</v>
      </c>
      <c r="M49" s="151">
        <v>0</v>
      </c>
      <c r="N49" s="151">
        <f>SUM(K49:M49)</f>
        <v>-556000</v>
      </c>
      <c r="O49" s="151"/>
      <c r="P49" s="151">
        <v>0</v>
      </c>
      <c r="Q49" s="151">
        <v>-95000</v>
      </c>
      <c r="R49" s="151">
        <f>SUM(N49:Q49)</f>
        <v>-651000</v>
      </c>
    </row>
    <row r="50" spans="1:18" ht="15" customHeight="1">
      <c r="A50" s="23" t="s">
        <v>590</v>
      </c>
      <c r="B50" s="6"/>
      <c r="C50" s="360" t="s">
        <v>871</v>
      </c>
      <c r="D50" s="162" t="s">
        <v>866</v>
      </c>
      <c r="E50" s="84">
        <f>SUM(E47:E49)</f>
        <v>63574496</v>
      </c>
      <c r="F50" s="84">
        <f>SUM(F47:F49)</f>
        <v>76166511</v>
      </c>
      <c r="G50" s="151"/>
      <c r="H50" s="84">
        <f t="shared" ref="H50:I50" si="5">SUM(H47:H49)</f>
        <v>10657</v>
      </c>
      <c r="I50" s="84">
        <f t="shared" si="5"/>
        <v>550268</v>
      </c>
      <c r="J50" s="151"/>
      <c r="K50" s="84">
        <f t="shared" ref="K50:N50" si="6">SUM(K47:K49)</f>
        <v>63585153</v>
      </c>
      <c r="L50" s="84">
        <f t="shared" si="6"/>
        <v>76716779</v>
      </c>
      <c r="M50" s="84">
        <f t="shared" si="6"/>
        <v>985123</v>
      </c>
      <c r="N50" s="84">
        <f t="shared" si="6"/>
        <v>141287055</v>
      </c>
      <c r="O50" s="151"/>
      <c r="P50" s="84">
        <f t="shared" ref="P50:R50" si="7">SUM(P47:P49)</f>
        <v>4259288</v>
      </c>
      <c r="Q50" s="84">
        <f t="shared" si="7"/>
        <v>11442182</v>
      </c>
      <c r="R50" s="84">
        <f t="shared" si="7"/>
        <v>156988525</v>
      </c>
    </row>
    <row r="51" spans="1:18" ht="13.15">
      <c r="B51" s="6"/>
      <c r="C51" s="6"/>
      <c r="D51" s="6"/>
      <c r="E51" s="6"/>
      <c r="F51" s="33"/>
      <c r="G51" s="6"/>
      <c r="H51" s="6"/>
      <c r="I51" s="6"/>
      <c r="J51" s="6"/>
      <c r="K51" s="6"/>
      <c r="L51" s="6"/>
      <c r="M51" s="6"/>
      <c r="N51" s="6"/>
      <c r="O51" s="6"/>
      <c r="P51" s="6"/>
      <c r="Q51" s="6"/>
    </row>
    <row r="52" spans="1:18" ht="13.15">
      <c r="B52" s="6"/>
      <c r="C52" s="6" t="s">
        <v>875</v>
      </c>
      <c r="D52" s="6"/>
      <c r="E52" s="6"/>
      <c r="F52" s="33"/>
      <c r="G52" s="6"/>
      <c r="H52" s="6"/>
      <c r="I52" s="6"/>
      <c r="J52" s="6"/>
      <c r="K52" s="6"/>
      <c r="L52" s="6"/>
      <c r="M52" s="6"/>
      <c r="N52" s="6"/>
      <c r="O52" s="6"/>
      <c r="P52" s="6"/>
      <c r="Q52" s="6"/>
    </row>
    <row r="53" spans="1:18" ht="13.15">
      <c r="B53" s="6"/>
      <c r="C53" s="6"/>
      <c r="D53" s="6"/>
      <c r="E53" s="6"/>
      <c r="F53" s="33"/>
      <c r="G53" s="6"/>
      <c r="H53" s="6"/>
      <c r="I53" s="6"/>
      <c r="J53" s="6"/>
      <c r="K53" s="6"/>
      <c r="L53" s="6"/>
      <c r="M53" s="6"/>
      <c r="N53" s="6"/>
      <c r="O53" s="6"/>
      <c r="P53" s="6"/>
      <c r="Q53" s="6"/>
    </row>
    <row r="54" spans="1:18" ht="15" customHeight="1">
      <c r="A54" s="23" t="s">
        <v>876</v>
      </c>
      <c r="C54" t="s">
        <v>877</v>
      </c>
    </row>
    <row r="55" spans="1:18" ht="15" customHeight="1">
      <c r="C55" t="s">
        <v>878</v>
      </c>
    </row>
    <row r="56" spans="1:18" ht="13.15">
      <c r="B56" s="6"/>
      <c r="C56" s="6"/>
      <c r="D56" s="6"/>
      <c r="E56" s="6"/>
      <c r="F56" s="33"/>
      <c r="G56" s="6"/>
      <c r="H56" s="6"/>
      <c r="I56" s="6"/>
      <c r="J56" s="6"/>
      <c r="K56" s="6"/>
      <c r="L56" s="6"/>
      <c r="M56" s="6"/>
      <c r="N56" s="6"/>
      <c r="O56" s="6"/>
      <c r="P56" s="6"/>
      <c r="Q56" s="6"/>
    </row>
    <row r="57" spans="1:18" ht="15" customHeight="1">
      <c r="A57" s="23" t="s">
        <v>879</v>
      </c>
      <c r="C57" t="s">
        <v>880</v>
      </c>
    </row>
  </sheetData>
  <conditionalFormatting sqref="E14:R50">
    <cfRule type="expression" dxfId="46" priority="77">
      <formula>TRUNC(E14)&lt;&gt;E14</formula>
    </cfRule>
  </conditionalFormatting>
  <pageMargins left="0.23622047244094491" right="0.23622047244094491" top="0.90551181102362199" bottom="0.74803149606299213" header="0.31496062992125984" footer="0.31496062992125984"/>
  <pageSetup paperSize="9" scale="64" orientation="landscape" r:id="rId1"/>
  <headerFooter scaleWithDoc="0">
    <oddFooter>&amp;L&amp;K000000&amp;R&amp;K000000 | &amp;P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
    <tabColor rgb="FF002060"/>
    <pageSetUpPr fitToPage="1"/>
  </sheetPr>
  <dimension ref="A1:O30"/>
  <sheetViews>
    <sheetView view="pageBreakPreview" zoomScale="115" zoomScaleNormal="100" zoomScaleSheetLayoutView="115" workbookViewId="0"/>
  </sheetViews>
  <sheetFormatPr defaultColWidth="8.85546875" defaultRowHeight="15" customHeight="1"/>
  <cols>
    <col min="1" max="1" width="13.140625" style="269" customWidth="1"/>
    <col min="2" max="2" width="4.85546875" customWidth="1"/>
    <col min="3" max="3" width="31.5703125" customWidth="1"/>
    <col min="4" max="4" width="5.140625" bestFit="1" customWidth="1"/>
    <col min="5" max="5" width="15.42578125" bestFit="1" customWidth="1"/>
    <col min="6" max="6" width="16.28515625" bestFit="1" customWidth="1"/>
    <col min="7" max="7" width="11.42578125" customWidth="1"/>
    <col min="8" max="8" width="1.85546875" customWidth="1"/>
    <col min="9" max="9" width="31" customWidth="1"/>
    <col min="10" max="10" width="1.85546875" customWidth="1"/>
    <col min="11" max="11" width="13.140625" customWidth="1"/>
    <col min="12" max="12" width="1.85546875" customWidth="1"/>
    <col min="13" max="13" width="13.140625" customWidth="1"/>
    <col min="14" max="14" width="1.85546875" customWidth="1"/>
    <col min="15" max="15" width="43" customWidth="1"/>
  </cols>
  <sheetData>
    <row r="1" spans="1:15" ht="15" customHeight="1">
      <c r="A1" s="23"/>
      <c r="B1" s="284"/>
      <c r="C1" s="299" t="s">
        <v>0</v>
      </c>
      <c r="D1" s="299"/>
      <c r="E1" s="299"/>
      <c r="F1" s="299"/>
      <c r="G1" s="6"/>
      <c r="H1" s="6"/>
      <c r="I1" s="6"/>
      <c r="J1" s="6"/>
      <c r="K1" s="6"/>
      <c r="L1" s="6"/>
      <c r="M1" s="6"/>
      <c r="N1" s="6"/>
      <c r="O1" s="6"/>
    </row>
    <row r="2" spans="1:15" ht="15" customHeight="1">
      <c r="A2" s="24" t="s">
        <v>469</v>
      </c>
      <c r="B2" s="284"/>
      <c r="C2" s="299" t="s">
        <v>322</v>
      </c>
      <c r="D2" s="299"/>
      <c r="E2" s="299"/>
      <c r="F2" s="299"/>
      <c r="G2" s="6"/>
      <c r="H2" s="6"/>
      <c r="I2" s="6"/>
      <c r="J2" s="6"/>
      <c r="K2" s="6"/>
      <c r="L2" s="6"/>
      <c r="M2" s="6"/>
      <c r="N2" s="6"/>
      <c r="O2" s="6"/>
    </row>
    <row r="3" spans="1:15" ht="15" customHeight="1">
      <c r="A3" s="23" t="s">
        <v>37</v>
      </c>
      <c r="B3" s="284"/>
      <c r="C3" s="299" t="s">
        <v>2</v>
      </c>
      <c r="D3" s="299"/>
      <c r="E3" s="299"/>
      <c r="F3" s="299"/>
      <c r="G3" s="6"/>
      <c r="H3" s="6"/>
      <c r="I3" s="6"/>
      <c r="J3" s="6"/>
      <c r="K3" s="6"/>
      <c r="L3" s="6"/>
      <c r="M3" s="6"/>
      <c r="N3" s="6"/>
      <c r="O3" s="6"/>
    </row>
    <row r="4" spans="1:15" ht="12.75" customHeight="1">
      <c r="B4" s="285"/>
      <c r="C4" s="285"/>
      <c r="D4" s="285"/>
      <c r="E4" s="285"/>
      <c r="F4" s="285"/>
      <c r="G4" s="154"/>
      <c r="H4" s="154"/>
      <c r="I4" s="6"/>
      <c r="J4" s="154"/>
      <c r="K4" s="154"/>
      <c r="L4" s="154"/>
      <c r="M4" s="154"/>
      <c r="N4" s="154"/>
      <c r="O4" s="154"/>
    </row>
    <row r="5" spans="1:15" ht="12.75" customHeight="1">
      <c r="A5" s="23"/>
      <c r="B5" s="301" t="s">
        <v>840</v>
      </c>
      <c r="C5" s="302" t="s">
        <v>881</v>
      </c>
      <c r="D5" s="302"/>
      <c r="E5" s="302"/>
      <c r="F5" s="302"/>
      <c r="G5" s="6"/>
      <c r="H5" s="6"/>
      <c r="I5" s="6"/>
      <c r="J5" s="6"/>
      <c r="K5" s="14"/>
      <c r="L5" s="14"/>
      <c r="M5" s="14"/>
      <c r="N5" s="14"/>
      <c r="O5" s="14"/>
    </row>
    <row r="6" spans="1:15" ht="12.75" customHeight="1">
      <c r="A6" s="23"/>
      <c r="B6" s="101"/>
      <c r="C6" s="96"/>
      <c r="D6" s="96"/>
      <c r="E6" s="96"/>
      <c r="F6" s="96"/>
      <c r="G6" s="96"/>
      <c r="H6" s="6"/>
      <c r="I6" s="6"/>
      <c r="J6" s="6"/>
      <c r="K6" s="14"/>
      <c r="L6" s="14"/>
      <c r="M6" s="14"/>
      <c r="N6" s="14"/>
      <c r="O6" s="14"/>
    </row>
    <row r="7" spans="1:15" ht="12.75" customHeight="1">
      <c r="A7" s="23" t="s">
        <v>882</v>
      </c>
      <c r="B7" s="312" t="s">
        <v>558</v>
      </c>
      <c r="C7" s="310" t="s">
        <v>883</v>
      </c>
      <c r="D7" s="310"/>
      <c r="E7" s="310"/>
      <c r="F7" s="310"/>
      <c r="G7" s="284"/>
      <c r="H7" s="284"/>
      <c r="I7" s="284"/>
      <c r="J7" s="284"/>
      <c r="K7" s="365"/>
      <c r="L7" s="365"/>
      <c r="M7" s="365"/>
      <c r="N7" s="365"/>
      <c r="O7" s="365"/>
    </row>
    <row r="8" spans="1:15" ht="9" customHeight="1">
      <c r="A8" s="23"/>
      <c r="B8" s="284"/>
      <c r="C8" s="284"/>
      <c r="D8" s="284"/>
      <c r="E8" s="284"/>
      <c r="F8" s="284"/>
      <c r="G8" s="284"/>
      <c r="H8" s="284"/>
      <c r="I8" s="284"/>
      <c r="J8" s="284"/>
      <c r="K8" s="365"/>
      <c r="L8" s="365"/>
      <c r="M8" s="365"/>
      <c r="N8" s="365"/>
      <c r="O8" s="365"/>
    </row>
    <row r="9" spans="1:15" ht="31.5" customHeight="1">
      <c r="A9" s="23" t="s">
        <v>884</v>
      </c>
      <c r="B9" s="284"/>
      <c r="C9" s="389" t="s">
        <v>885</v>
      </c>
      <c r="D9" s="389" t="s">
        <v>40</v>
      </c>
      <c r="E9" s="390" t="s">
        <v>886</v>
      </c>
      <c r="F9" s="390" t="s">
        <v>887</v>
      </c>
      <c r="G9" s="390" t="s">
        <v>888</v>
      </c>
      <c r="H9" s="390"/>
      <c r="I9" s="306" t="s">
        <v>889</v>
      </c>
      <c r="J9" s="390"/>
      <c r="K9" s="390" t="s">
        <v>890</v>
      </c>
      <c r="L9" s="390"/>
      <c r="M9" s="390" t="s">
        <v>891</v>
      </c>
      <c r="N9" s="390"/>
      <c r="O9" s="390" t="s">
        <v>892</v>
      </c>
    </row>
    <row r="10" spans="1:15" ht="13.15">
      <c r="A10" s="23"/>
      <c r="B10" s="284"/>
      <c r="C10" s="362"/>
      <c r="D10" s="362"/>
      <c r="E10" s="362" t="s">
        <v>43</v>
      </c>
      <c r="F10" s="362" t="s">
        <v>43</v>
      </c>
      <c r="G10" s="362"/>
      <c r="H10" s="362"/>
      <c r="I10" s="362"/>
      <c r="J10" s="362"/>
      <c r="K10" s="362"/>
      <c r="L10" s="362"/>
      <c r="M10" s="362"/>
      <c r="N10" s="362"/>
      <c r="O10" s="362"/>
    </row>
    <row r="11" spans="1:15" ht="13.15">
      <c r="A11" s="23"/>
      <c r="B11" s="312" t="s">
        <v>893</v>
      </c>
      <c r="C11" s="385" t="s">
        <v>894</v>
      </c>
      <c r="D11" s="385"/>
    </row>
    <row r="12" spans="1:15" ht="21" customHeight="1">
      <c r="A12" s="23"/>
      <c r="B12" s="284"/>
      <c r="C12" s="363" t="s">
        <v>895</v>
      </c>
      <c r="D12" s="363"/>
      <c r="E12" s="363"/>
      <c r="F12" s="363"/>
      <c r="G12" s="366"/>
      <c r="H12" s="366"/>
      <c r="I12" s="366"/>
      <c r="J12" s="366"/>
      <c r="K12" s="366"/>
      <c r="L12" s="366"/>
      <c r="M12" s="366"/>
      <c r="N12" s="366"/>
      <c r="O12" s="366"/>
    </row>
    <row r="13" spans="1:15" ht="38.25">
      <c r="A13" s="23"/>
      <c r="B13" s="6"/>
      <c r="C13" s="156" t="s">
        <v>896</v>
      </c>
      <c r="D13" s="156"/>
      <c r="E13" s="391">
        <v>11037997</v>
      </c>
      <c r="F13" s="391">
        <v>64129997</v>
      </c>
      <c r="G13" s="157">
        <v>2</v>
      </c>
      <c r="H13" s="158"/>
      <c r="I13" s="157" t="s">
        <v>897</v>
      </c>
      <c r="J13" s="158"/>
      <c r="K13" s="157" t="s">
        <v>898</v>
      </c>
      <c r="L13" s="158"/>
      <c r="M13" s="159">
        <v>45826</v>
      </c>
      <c r="N13" s="160"/>
      <c r="O13" s="157" t="s">
        <v>899</v>
      </c>
    </row>
    <row r="14" spans="1:15" ht="7.5" customHeight="1">
      <c r="A14" s="23"/>
      <c r="B14" s="6"/>
      <c r="C14" s="156"/>
      <c r="D14" s="156"/>
      <c r="E14" s="391"/>
      <c r="F14" s="391"/>
      <c r="G14" s="157"/>
      <c r="H14" s="158"/>
      <c r="I14" s="157"/>
      <c r="J14" s="158"/>
      <c r="K14" s="157"/>
      <c r="L14" s="158"/>
      <c r="M14" s="159"/>
      <c r="N14" s="160"/>
      <c r="O14" s="157"/>
    </row>
    <row r="15" spans="1:15" ht="38.25">
      <c r="A15" s="23"/>
      <c r="B15" s="6"/>
      <c r="C15" s="156" t="s">
        <v>900</v>
      </c>
      <c r="D15" s="156"/>
      <c r="E15" s="391">
        <v>52547156</v>
      </c>
      <c r="F15" s="391">
        <v>0</v>
      </c>
      <c r="G15" s="157" t="s">
        <v>901</v>
      </c>
      <c r="H15" s="158"/>
      <c r="I15" s="157" t="s">
        <v>897</v>
      </c>
      <c r="J15" s="158"/>
      <c r="K15" s="157" t="s">
        <v>898</v>
      </c>
      <c r="L15" s="158"/>
      <c r="M15" s="159">
        <v>45826</v>
      </c>
      <c r="N15" s="160"/>
      <c r="O15" s="157" t="s">
        <v>902</v>
      </c>
    </row>
    <row r="16" spans="1:15" ht="5.25" customHeight="1">
      <c r="A16" s="23"/>
      <c r="B16" s="6"/>
      <c r="C16" s="156"/>
      <c r="D16" s="41"/>
      <c r="E16" s="391"/>
      <c r="F16" s="391"/>
      <c r="G16" s="157"/>
      <c r="H16" s="158"/>
      <c r="I16" s="157"/>
      <c r="J16" s="158"/>
      <c r="K16" s="157"/>
      <c r="L16" s="158"/>
      <c r="M16" s="159"/>
      <c r="N16" s="160"/>
      <c r="O16" s="157"/>
    </row>
    <row r="17" spans="1:15" ht="12.75">
      <c r="A17" s="23"/>
      <c r="B17" s="6"/>
      <c r="C17" s="156" t="s">
        <v>903</v>
      </c>
      <c r="D17" s="41" t="s">
        <v>251</v>
      </c>
      <c r="E17" s="395">
        <f>SUM(E13:E15)</f>
        <v>63585153</v>
      </c>
      <c r="F17" s="395">
        <f>SUM(F13:F15)</f>
        <v>64129997</v>
      </c>
      <c r="G17" s="157"/>
      <c r="H17" s="158"/>
      <c r="I17" s="157"/>
      <c r="J17" s="158"/>
      <c r="K17" s="157"/>
      <c r="L17" s="158"/>
      <c r="M17" s="159"/>
      <c r="N17" s="160"/>
      <c r="O17" s="157"/>
    </row>
    <row r="18" spans="1:15" ht="7.5" customHeight="1">
      <c r="A18" s="23"/>
      <c r="B18" s="6"/>
      <c r="C18" s="47"/>
      <c r="D18" s="396"/>
      <c r="E18" s="391"/>
      <c r="F18" s="391"/>
      <c r="G18" s="158"/>
      <c r="H18" s="158"/>
      <c r="I18" s="158"/>
      <c r="J18" s="158"/>
      <c r="K18" s="158"/>
      <c r="L18" s="158"/>
      <c r="M18" s="161"/>
      <c r="N18" s="160"/>
      <c r="O18" s="158"/>
    </row>
    <row r="19" spans="1:15" ht="38.25">
      <c r="A19" s="23"/>
      <c r="B19" s="6"/>
      <c r="C19" s="156" t="s">
        <v>904</v>
      </c>
      <c r="D19" s="41"/>
      <c r="E19" s="391">
        <v>3864406</v>
      </c>
      <c r="F19" s="391">
        <v>3351869</v>
      </c>
      <c r="G19" s="157" t="s">
        <v>905</v>
      </c>
      <c r="H19" s="158"/>
      <c r="I19" s="157" t="s">
        <v>897</v>
      </c>
      <c r="J19" s="158"/>
      <c r="K19" s="157" t="s">
        <v>898</v>
      </c>
      <c r="L19" s="158"/>
      <c r="M19" s="159">
        <v>45826</v>
      </c>
      <c r="N19" s="160"/>
      <c r="O19" s="157" t="s">
        <v>899</v>
      </c>
    </row>
    <row r="20" spans="1:15" ht="7.5" customHeight="1">
      <c r="A20" s="270"/>
      <c r="B20" s="6"/>
      <c r="C20" s="47"/>
      <c r="D20" s="396"/>
      <c r="E20" s="391"/>
      <c r="F20" s="391"/>
      <c r="G20" s="158"/>
      <c r="H20" s="158"/>
      <c r="I20" s="158"/>
      <c r="J20" s="158"/>
      <c r="K20" s="158"/>
      <c r="L20" s="158"/>
      <c r="M20" s="161"/>
      <c r="N20" s="160"/>
      <c r="O20" s="158"/>
    </row>
    <row r="21" spans="1:15" ht="38.25">
      <c r="A21" s="270"/>
      <c r="B21" s="6"/>
      <c r="C21" s="156" t="s">
        <v>906</v>
      </c>
      <c r="D21" s="41"/>
      <c r="E21" s="391">
        <v>72852373</v>
      </c>
      <c r="F21" s="391">
        <v>64745294</v>
      </c>
      <c r="G21" s="157" t="s">
        <v>901</v>
      </c>
      <c r="H21" s="158"/>
      <c r="I21" s="157" t="s">
        <v>907</v>
      </c>
      <c r="J21" s="158"/>
      <c r="K21" s="157" t="s">
        <v>908</v>
      </c>
      <c r="L21" s="158"/>
      <c r="M21" s="159">
        <v>45826</v>
      </c>
      <c r="N21" s="160"/>
      <c r="O21" s="157" t="s">
        <v>909</v>
      </c>
    </row>
    <row r="22" spans="1:15" ht="5.25" customHeight="1">
      <c r="A22" s="270"/>
      <c r="B22" s="6"/>
      <c r="C22" s="156"/>
      <c r="D22" s="41"/>
      <c r="E22" s="391"/>
      <c r="F22" s="391"/>
      <c r="G22" s="157"/>
      <c r="H22" s="158"/>
      <c r="I22" s="157"/>
      <c r="J22" s="158"/>
      <c r="K22" s="157"/>
      <c r="L22" s="158"/>
      <c r="M22" s="159"/>
      <c r="N22" s="160"/>
      <c r="O22" s="157"/>
    </row>
    <row r="23" spans="1:15" ht="12.75">
      <c r="A23" s="270"/>
      <c r="B23" s="6"/>
      <c r="C23" s="156" t="s">
        <v>910</v>
      </c>
      <c r="D23" s="41" t="s">
        <v>251</v>
      </c>
      <c r="E23" s="395">
        <f>SUM(E19:E21)</f>
        <v>76716779</v>
      </c>
      <c r="F23" s="395">
        <f>SUM(F19:F21)</f>
        <v>68097163</v>
      </c>
      <c r="G23" s="157"/>
      <c r="H23" s="158"/>
      <c r="I23" s="157"/>
      <c r="J23" s="158"/>
      <c r="K23" s="157"/>
      <c r="L23" s="158"/>
      <c r="M23" s="159"/>
      <c r="N23" s="160"/>
      <c r="O23" s="157"/>
    </row>
    <row r="24" spans="1:15" ht="7.5" customHeight="1">
      <c r="A24" s="270"/>
      <c r="B24" s="6"/>
      <c r="C24" s="43"/>
      <c r="D24" s="43"/>
      <c r="E24" s="43"/>
      <c r="F24" s="43"/>
      <c r="G24" s="158"/>
      <c r="H24" s="158"/>
      <c r="I24" s="158"/>
      <c r="J24" s="158"/>
      <c r="K24" s="158"/>
      <c r="L24" s="158"/>
      <c r="M24" s="161"/>
      <c r="N24" s="160"/>
      <c r="O24" s="158"/>
    </row>
    <row r="25" spans="1:15" ht="12.75">
      <c r="A25" s="270"/>
      <c r="B25" s="6"/>
      <c r="C25" s="20" t="s">
        <v>911</v>
      </c>
      <c r="D25" s="20"/>
      <c r="E25" s="20"/>
      <c r="F25" s="20"/>
      <c r="G25" s="20"/>
      <c r="H25" s="20"/>
      <c r="I25" s="20"/>
      <c r="J25" s="20"/>
      <c r="K25" s="20"/>
      <c r="L25" s="20"/>
      <c r="M25" s="20"/>
      <c r="N25" s="20"/>
      <c r="O25" s="20"/>
    </row>
    <row r="26" spans="1:15" ht="12.75">
      <c r="A26" s="270"/>
      <c r="B26" s="6"/>
      <c r="C26" s="20" t="s">
        <v>912</v>
      </c>
      <c r="D26" s="20"/>
      <c r="E26" s="20"/>
      <c r="F26" s="20"/>
      <c r="G26" s="20"/>
      <c r="H26" s="20"/>
      <c r="I26" s="20"/>
      <c r="J26" s="20"/>
      <c r="K26" s="20"/>
      <c r="L26" s="20"/>
      <c r="M26" s="20"/>
      <c r="N26" s="20"/>
      <c r="O26" s="20"/>
    </row>
    <row r="27" spans="1:15" ht="12.75">
      <c r="A27" s="270"/>
      <c r="B27" s="6"/>
      <c r="C27" s="20"/>
      <c r="D27" s="20"/>
      <c r="E27" s="20"/>
      <c r="F27" s="20"/>
      <c r="G27" s="20"/>
      <c r="H27" s="20"/>
      <c r="I27" s="20"/>
      <c r="J27" s="20"/>
      <c r="K27" s="20"/>
      <c r="L27" s="20"/>
      <c r="M27" s="20"/>
      <c r="N27" s="20"/>
      <c r="O27" s="20"/>
    </row>
    <row r="28" spans="1:15" ht="12.75">
      <c r="A28" s="270"/>
      <c r="B28" s="6"/>
      <c r="C28" s="273" t="s">
        <v>913</v>
      </c>
      <c r="D28" s="273"/>
      <c r="E28" s="273"/>
      <c r="F28" s="273"/>
      <c r="G28" s="273"/>
      <c r="H28" s="273"/>
      <c r="I28" s="273"/>
      <c r="J28" s="273"/>
      <c r="K28" s="273"/>
      <c r="L28" s="273"/>
      <c r="M28" s="273"/>
      <c r="N28" s="273"/>
      <c r="O28" s="273"/>
    </row>
    <row r="29" spans="1:15" ht="12.75">
      <c r="A29" s="270"/>
      <c r="B29" s="6"/>
      <c r="C29" s="20" t="s">
        <v>914</v>
      </c>
      <c r="D29" s="20"/>
      <c r="E29" s="20"/>
      <c r="F29" s="20"/>
      <c r="G29" s="20"/>
      <c r="H29" s="20"/>
      <c r="I29" s="20"/>
      <c r="J29" s="20"/>
      <c r="K29" s="20"/>
      <c r="L29" s="20"/>
      <c r="M29" s="20"/>
      <c r="N29" s="20"/>
      <c r="O29" s="20"/>
    </row>
    <row r="30" spans="1:15" ht="8.4499999999999993" customHeight="1">
      <c r="A30" s="270"/>
      <c r="B30" s="6"/>
      <c r="C30" s="47"/>
      <c r="D30" s="47"/>
      <c r="E30" s="47"/>
      <c r="F30" s="47"/>
      <c r="G30" s="158"/>
      <c r="H30" s="158"/>
      <c r="I30" s="158"/>
      <c r="J30" s="158"/>
      <c r="K30" s="158"/>
      <c r="L30" s="158"/>
      <c r="M30" s="161"/>
      <c r="N30" s="160"/>
      <c r="O30" s="158"/>
    </row>
  </sheetData>
  <conditionalFormatting sqref="E13:F23">
    <cfRule type="expression" dxfId="45" priority="1">
      <formula>TRUNC(E13)&lt;&gt;E13</formula>
    </cfRule>
  </conditionalFormatting>
  <pageMargins left="0.23622047244094491" right="0.23622047244094491" top="0.90551181102362199" bottom="0.74803149606299213" header="0.31496062992125984" footer="0.31496062992125984"/>
  <pageSetup paperSize="9" scale="71" fitToHeight="0" orientation="landscape" r:id="rId1"/>
  <headerFooter scaleWithDoc="0">
    <oddFooter>&amp;L&amp;K000000&amp;R&amp;K000000 | &amp;P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tabColor rgb="FF002060"/>
    <pageSetUpPr fitToPage="1"/>
  </sheetPr>
  <dimension ref="A1:M46"/>
  <sheetViews>
    <sheetView view="pageBreakPreview" zoomScaleNormal="100" zoomScaleSheetLayoutView="100" workbookViewId="0"/>
  </sheetViews>
  <sheetFormatPr defaultColWidth="8.85546875" defaultRowHeight="15" customHeight="1"/>
  <cols>
    <col min="1" max="1" width="13.85546875" style="8" bestFit="1" customWidth="1"/>
    <col min="2" max="2" width="4.85546875" customWidth="1"/>
    <col min="3" max="3" width="46.85546875" customWidth="1"/>
    <col min="4" max="6" width="14.140625" bestFit="1" customWidth="1"/>
    <col min="7" max="7" width="15.140625" bestFit="1" customWidth="1"/>
    <col min="8" max="9" width="14.140625" bestFit="1" customWidth="1"/>
    <col min="10" max="10" width="13.140625" bestFit="1" customWidth="1"/>
    <col min="11" max="28" width="8.85546875" customWidth="1"/>
  </cols>
  <sheetData>
    <row r="1" spans="1:13">
      <c r="A1" s="24"/>
      <c r="B1" s="284"/>
      <c r="C1" s="299" t="s">
        <v>0</v>
      </c>
      <c r="D1" s="6"/>
      <c r="E1" s="6"/>
      <c r="F1" s="6"/>
      <c r="G1" s="6"/>
      <c r="H1" s="6"/>
      <c r="I1" s="6"/>
      <c r="J1" s="6"/>
      <c r="K1" s="6"/>
      <c r="L1" s="6"/>
      <c r="M1" s="6"/>
    </row>
    <row r="2" spans="1:13">
      <c r="A2" s="24" t="s">
        <v>469</v>
      </c>
      <c r="B2" s="284"/>
      <c r="C2" s="299" t="s">
        <v>322</v>
      </c>
      <c r="D2" s="6"/>
      <c r="E2" s="6"/>
      <c r="F2" s="6"/>
      <c r="G2" s="6"/>
      <c r="H2" s="6"/>
      <c r="I2" s="6"/>
      <c r="J2" s="6"/>
      <c r="K2" s="6"/>
      <c r="L2" s="6"/>
      <c r="M2" s="6"/>
    </row>
    <row r="3" spans="1:13">
      <c r="A3" s="24" t="s">
        <v>37</v>
      </c>
      <c r="B3" s="284"/>
      <c r="C3" s="299" t="s">
        <v>2</v>
      </c>
      <c r="D3" s="6"/>
      <c r="E3" s="6"/>
      <c r="F3" s="6"/>
      <c r="G3" s="6"/>
      <c r="H3" s="6"/>
      <c r="I3" s="6"/>
      <c r="J3" s="6"/>
      <c r="K3" s="6"/>
      <c r="L3" s="6"/>
      <c r="M3" s="6"/>
    </row>
    <row r="4" spans="1:13" ht="13.15">
      <c r="B4" s="294"/>
      <c r="C4" s="294"/>
      <c r="D4" s="147"/>
      <c r="E4" s="147"/>
      <c r="F4" s="147"/>
      <c r="G4" s="147"/>
      <c r="H4" s="147"/>
      <c r="I4" s="26"/>
      <c r="J4" s="6"/>
      <c r="K4" s="6"/>
      <c r="L4" s="6"/>
      <c r="M4" s="6"/>
    </row>
    <row r="5" spans="1:13">
      <c r="B5" s="301" t="s">
        <v>915</v>
      </c>
      <c r="C5" s="302" t="s">
        <v>916</v>
      </c>
      <c r="D5" s="6"/>
      <c r="E5" s="6"/>
      <c r="F5" s="6"/>
      <c r="G5" s="6"/>
      <c r="H5" s="6"/>
      <c r="I5" s="6"/>
      <c r="J5" s="6"/>
      <c r="K5" s="6"/>
      <c r="L5" s="6"/>
      <c r="M5" s="6"/>
    </row>
    <row r="6" spans="1:13" ht="13.15">
      <c r="A6" s="24"/>
      <c r="B6" s="101"/>
      <c r="C6" s="16"/>
      <c r="D6" s="6"/>
      <c r="E6" s="6"/>
      <c r="F6" s="6"/>
      <c r="G6" s="6"/>
      <c r="H6" s="6"/>
      <c r="I6" s="6"/>
      <c r="J6" s="6"/>
      <c r="K6" s="6"/>
      <c r="L6" s="6"/>
      <c r="M6" s="6"/>
    </row>
    <row r="7" spans="1:13" ht="13.15">
      <c r="A7" s="24"/>
      <c r="B7" s="312" t="s">
        <v>472</v>
      </c>
      <c r="C7" s="310" t="s">
        <v>842</v>
      </c>
      <c r="D7" s="6"/>
      <c r="E7" s="6"/>
      <c r="F7" s="6"/>
      <c r="G7" s="6"/>
      <c r="H7" s="6"/>
      <c r="I7" s="6"/>
      <c r="J7" s="6"/>
      <c r="K7" s="6"/>
      <c r="L7" s="6"/>
      <c r="M7" s="6"/>
    </row>
    <row r="8" spans="1:13" ht="12.75">
      <c r="A8" s="24"/>
      <c r="B8" s="6"/>
      <c r="C8" s="6"/>
      <c r="D8" s="6"/>
      <c r="E8" s="6"/>
      <c r="F8" s="6"/>
      <c r="G8" s="6"/>
      <c r="H8" s="6"/>
      <c r="I8" s="6"/>
      <c r="J8" s="6"/>
      <c r="K8" s="6"/>
      <c r="L8" s="6"/>
      <c r="M8" s="6"/>
    </row>
    <row r="9" spans="1:13" ht="12.75">
      <c r="A9" s="24"/>
      <c r="B9" s="6"/>
      <c r="C9" s="6" t="s">
        <v>917</v>
      </c>
      <c r="D9" s="6"/>
      <c r="E9" s="6"/>
      <c r="F9" s="6"/>
      <c r="G9" s="6"/>
      <c r="H9" s="6"/>
      <c r="I9" s="6"/>
      <c r="J9" s="6"/>
      <c r="K9" s="6"/>
      <c r="L9" s="6"/>
      <c r="M9" s="6"/>
    </row>
    <row r="10" spans="1:13" ht="12.75">
      <c r="A10" s="24"/>
      <c r="B10" s="6"/>
      <c r="C10" s="6"/>
      <c r="D10" s="6"/>
      <c r="E10" s="6"/>
      <c r="F10" s="6"/>
      <c r="G10" s="6"/>
      <c r="H10" s="6"/>
      <c r="I10" s="6"/>
      <c r="J10" s="6"/>
      <c r="K10" s="6"/>
      <c r="L10" s="6"/>
      <c r="M10" s="6"/>
    </row>
    <row r="11" spans="1:13" ht="26.25">
      <c r="A11" s="24"/>
      <c r="B11" s="6"/>
      <c r="C11" s="284"/>
      <c r="D11" s="306" t="s">
        <v>918</v>
      </c>
      <c r="E11" s="306" t="s">
        <v>919</v>
      </c>
      <c r="F11" s="306" t="s">
        <v>920</v>
      </c>
      <c r="G11" s="306" t="s">
        <v>921</v>
      </c>
      <c r="H11" s="306" t="s">
        <v>922</v>
      </c>
      <c r="I11" s="306" t="s">
        <v>923</v>
      </c>
      <c r="J11" s="306" t="s">
        <v>924</v>
      </c>
      <c r="K11" s="6"/>
      <c r="L11" s="6"/>
      <c r="M11" s="6"/>
    </row>
    <row r="12" spans="1:13" ht="13.15">
      <c r="A12" s="24"/>
      <c r="B12" s="6"/>
      <c r="C12" s="284"/>
      <c r="D12" s="308" t="s">
        <v>43</v>
      </c>
      <c r="E12" s="308" t="s">
        <v>43</v>
      </c>
      <c r="F12" s="308" t="s">
        <v>43</v>
      </c>
      <c r="G12" s="308" t="s">
        <v>43</v>
      </c>
      <c r="H12" s="308" t="s">
        <v>43</v>
      </c>
      <c r="I12" s="308" t="s">
        <v>43</v>
      </c>
      <c r="J12" s="308" t="s">
        <v>43</v>
      </c>
      <c r="K12" s="6"/>
      <c r="L12" s="6"/>
      <c r="M12" s="6"/>
    </row>
    <row r="13" spans="1:13" ht="13.15">
      <c r="A13" s="278" t="s">
        <v>925</v>
      </c>
      <c r="B13" s="6"/>
      <c r="C13" s="310" t="s">
        <v>853</v>
      </c>
      <c r="D13" s="52">
        <v>240069153</v>
      </c>
      <c r="E13" s="52">
        <v>42220433</v>
      </c>
      <c r="F13" s="52">
        <v>51597970</v>
      </c>
      <c r="G13" s="52">
        <v>32918805</v>
      </c>
      <c r="H13" s="52">
        <v>68939140</v>
      </c>
      <c r="I13" s="52">
        <v>1873467</v>
      </c>
      <c r="J13" s="52">
        <f>SUM(D13:I13)</f>
        <v>437618968</v>
      </c>
      <c r="K13" s="6"/>
      <c r="L13" s="6"/>
      <c r="M13" s="6"/>
    </row>
    <row r="14" spans="1:13" ht="7.5" customHeight="1">
      <c r="A14" s="24"/>
      <c r="B14" s="6"/>
      <c r="C14" s="149"/>
      <c r="D14" s="52"/>
      <c r="E14" s="52"/>
      <c r="F14" s="52"/>
      <c r="G14" s="52"/>
      <c r="H14" s="52"/>
      <c r="I14" s="52"/>
      <c r="J14" s="52"/>
      <c r="K14" s="6"/>
      <c r="L14" s="6"/>
      <c r="M14" s="6"/>
    </row>
    <row r="15" spans="1:13" ht="12.75">
      <c r="A15" s="278" t="s">
        <v>854</v>
      </c>
      <c r="B15" s="6"/>
      <c r="C15" s="149" t="s">
        <v>926</v>
      </c>
      <c r="D15" s="114">
        <v>8168464</v>
      </c>
      <c r="E15" s="114">
        <v>668430</v>
      </c>
      <c r="F15" s="114">
        <v>478354</v>
      </c>
      <c r="G15" s="114">
        <v>940951</v>
      </c>
      <c r="H15" s="114">
        <v>6536378</v>
      </c>
      <c r="I15" s="114">
        <v>0</v>
      </c>
      <c r="J15" s="52">
        <f>SUM(D15:I15)</f>
        <v>16792577</v>
      </c>
      <c r="K15" s="6"/>
      <c r="L15" s="6"/>
      <c r="M15" s="6"/>
    </row>
    <row r="16" spans="1:13" ht="7.5" customHeight="1">
      <c r="A16" s="278"/>
      <c r="B16" s="6"/>
      <c r="C16" s="149"/>
      <c r="D16" s="83"/>
      <c r="E16" s="83"/>
      <c r="F16" s="83"/>
      <c r="G16" s="83"/>
      <c r="H16" s="83"/>
      <c r="I16" s="83"/>
      <c r="J16" s="52"/>
      <c r="K16" s="6"/>
      <c r="L16" s="6"/>
      <c r="M16" s="6"/>
    </row>
    <row r="17" spans="1:13" ht="25.5">
      <c r="A17" s="278" t="s">
        <v>867</v>
      </c>
      <c r="B17" s="6"/>
      <c r="C17" s="149" t="s">
        <v>868</v>
      </c>
      <c r="D17" s="114">
        <v>-5541368</v>
      </c>
      <c r="E17" s="114">
        <v>-17545047</v>
      </c>
      <c r="F17" s="114">
        <v>0</v>
      </c>
      <c r="G17" s="114">
        <v>-3548140</v>
      </c>
      <c r="H17" s="114">
        <v>-15484112</v>
      </c>
      <c r="I17" s="114">
        <v>0</v>
      </c>
      <c r="J17" s="52">
        <f>SUM(D17:I17)</f>
        <v>-42118667</v>
      </c>
      <c r="K17" s="6"/>
      <c r="L17" s="6"/>
      <c r="M17" s="6"/>
    </row>
    <row r="18" spans="1:13" ht="7.5" customHeight="1">
      <c r="A18" s="278"/>
      <c r="B18" s="6"/>
      <c r="C18" s="149"/>
      <c r="D18" s="83"/>
      <c r="E18" s="83"/>
      <c r="F18" s="83"/>
      <c r="G18" s="83"/>
      <c r="H18" s="83"/>
      <c r="I18" s="83"/>
      <c r="J18" s="52"/>
      <c r="K18" s="6"/>
      <c r="L18" s="6"/>
      <c r="M18" s="6"/>
    </row>
    <row r="19" spans="1:13" ht="25.5">
      <c r="A19" s="278" t="s">
        <v>927</v>
      </c>
      <c r="B19" s="6"/>
      <c r="C19" s="149" t="s">
        <v>928</v>
      </c>
      <c r="D19" s="114">
        <v>0</v>
      </c>
      <c r="E19" s="114">
        <v>0</v>
      </c>
      <c r="F19" s="114">
        <v>-102356</v>
      </c>
      <c r="G19" s="114">
        <v>0</v>
      </c>
      <c r="H19" s="114">
        <v>0</v>
      </c>
      <c r="I19" s="114">
        <v>0</v>
      </c>
      <c r="J19" s="52">
        <f>SUM(D19:I19)</f>
        <v>-102356</v>
      </c>
      <c r="K19" s="6"/>
      <c r="L19" s="6"/>
      <c r="M19" s="6"/>
    </row>
    <row r="20" spans="1:13" ht="7.5" customHeight="1">
      <c r="A20" s="278"/>
      <c r="B20" s="6"/>
      <c r="C20" s="149"/>
      <c r="D20" s="83"/>
      <c r="E20" s="83"/>
      <c r="F20" s="83"/>
      <c r="G20" s="83"/>
      <c r="H20" s="83"/>
      <c r="I20" s="83"/>
      <c r="J20" s="52"/>
      <c r="K20" s="6"/>
      <c r="L20" s="6"/>
      <c r="M20" s="6"/>
    </row>
    <row r="21" spans="1:13" ht="12.75">
      <c r="A21" s="278" t="s">
        <v>858</v>
      </c>
      <c r="B21" s="6"/>
      <c r="C21" s="149" t="s">
        <v>63</v>
      </c>
      <c r="D21" s="141">
        <v>-7094251</v>
      </c>
      <c r="E21" s="141">
        <v>-756134</v>
      </c>
      <c r="F21" s="141">
        <v>-876345</v>
      </c>
      <c r="G21" s="141">
        <v>-635643</v>
      </c>
      <c r="H21" s="141">
        <v>-2222125</v>
      </c>
      <c r="I21" s="141">
        <v>-85680</v>
      </c>
      <c r="J21" s="52">
        <f>SUM(D21:I21)</f>
        <v>-11670178</v>
      </c>
      <c r="K21" s="6"/>
      <c r="L21" s="6"/>
      <c r="M21" s="6"/>
    </row>
    <row r="22" spans="1:13" ht="13.15">
      <c r="A22" s="278"/>
      <c r="B22" s="6"/>
      <c r="C22" s="310" t="s">
        <v>860</v>
      </c>
      <c r="D22" s="76">
        <f t="shared" ref="D22:J22" si="0">SUM(D13:D21)</f>
        <v>235601998</v>
      </c>
      <c r="E22" s="76">
        <f t="shared" si="0"/>
        <v>24587682</v>
      </c>
      <c r="F22" s="76">
        <f t="shared" si="0"/>
        <v>51097623</v>
      </c>
      <c r="G22" s="76">
        <f t="shared" si="0"/>
        <v>29675973</v>
      </c>
      <c r="H22" s="76">
        <f t="shared" si="0"/>
        <v>57769281</v>
      </c>
      <c r="I22" s="76">
        <f t="shared" si="0"/>
        <v>1787787</v>
      </c>
      <c r="J22" s="76">
        <f t="shared" si="0"/>
        <v>400520344</v>
      </c>
      <c r="K22" s="6"/>
      <c r="L22" s="6"/>
      <c r="M22" s="6"/>
    </row>
    <row r="23" spans="1:13" ht="13.15">
      <c r="A23" s="278"/>
      <c r="B23" s="6"/>
      <c r="C23" s="96"/>
      <c r="D23" s="6"/>
      <c r="E23" s="6"/>
      <c r="F23" s="6"/>
      <c r="G23" s="6"/>
      <c r="H23" s="6"/>
      <c r="I23" s="6"/>
      <c r="J23" s="6"/>
      <c r="K23" s="6"/>
      <c r="L23" s="6"/>
      <c r="M23" s="6"/>
    </row>
    <row r="24" spans="1:13" ht="13.15">
      <c r="A24" s="278"/>
      <c r="B24" s="6"/>
      <c r="C24" s="310" t="s">
        <v>861</v>
      </c>
      <c r="D24" s="6"/>
      <c r="E24" s="6"/>
      <c r="F24" s="6"/>
      <c r="G24" s="6"/>
      <c r="H24" s="6"/>
      <c r="I24" s="6"/>
      <c r="J24" s="6"/>
      <c r="K24" s="6"/>
      <c r="L24" s="6"/>
      <c r="M24" s="6"/>
    </row>
    <row r="25" spans="1:13" ht="12.75">
      <c r="A25" s="278" t="s">
        <v>862</v>
      </c>
      <c r="B25" s="6"/>
      <c r="C25" s="149" t="s">
        <v>929</v>
      </c>
      <c r="D25" s="52">
        <v>367597754</v>
      </c>
      <c r="E25" s="52">
        <v>31377775</v>
      </c>
      <c r="F25" s="52">
        <v>85800436</v>
      </c>
      <c r="G25" s="52">
        <v>47242811</v>
      </c>
      <c r="H25" s="52">
        <v>83794399</v>
      </c>
      <c r="I25" s="52">
        <v>2656070</v>
      </c>
      <c r="J25" s="52">
        <f>SUM(D25:I25)</f>
        <v>618469245</v>
      </c>
      <c r="K25" s="6"/>
      <c r="L25" s="6"/>
      <c r="M25" s="6"/>
    </row>
    <row r="26" spans="1:13" ht="12.75">
      <c r="A26" s="278" t="s">
        <v>862</v>
      </c>
      <c r="B26" s="6"/>
      <c r="C26" s="149" t="s">
        <v>864</v>
      </c>
      <c r="D26" s="52">
        <v>-131995756</v>
      </c>
      <c r="E26" s="52">
        <v>-6790093</v>
      </c>
      <c r="F26" s="52">
        <v>-34702813</v>
      </c>
      <c r="G26" s="52">
        <v>-17566838</v>
      </c>
      <c r="H26" s="52">
        <v>-26025118</v>
      </c>
      <c r="I26" s="52">
        <v>-868283</v>
      </c>
      <c r="J26" s="52">
        <f>SUM(D26:I26)</f>
        <v>-217948901</v>
      </c>
      <c r="K26" s="6"/>
      <c r="L26" s="6"/>
      <c r="M26" s="6"/>
    </row>
    <row r="27" spans="1:13" ht="13.15">
      <c r="A27" s="278" t="s">
        <v>925</v>
      </c>
      <c r="B27" s="6"/>
      <c r="C27" s="310" t="s">
        <v>860</v>
      </c>
      <c r="D27" s="76">
        <f t="shared" ref="D27:J27" si="1">SUM(D25:D26)</f>
        <v>235601998</v>
      </c>
      <c r="E27" s="76">
        <f t="shared" si="1"/>
        <v>24587682</v>
      </c>
      <c r="F27" s="76">
        <f t="shared" si="1"/>
        <v>51097623</v>
      </c>
      <c r="G27" s="76">
        <f t="shared" si="1"/>
        <v>29675973</v>
      </c>
      <c r="H27" s="76">
        <f t="shared" si="1"/>
        <v>57769281</v>
      </c>
      <c r="I27" s="76">
        <f t="shared" si="1"/>
        <v>1787787</v>
      </c>
      <c r="J27" s="76">
        <f t="shared" si="1"/>
        <v>400520344</v>
      </c>
      <c r="K27" s="6"/>
      <c r="L27" s="6"/>
      <c r="M27" s="6"/>
    </row>
    <row r="28" spans="1:13" ht="13.5" customHeight="1">
      <c r="A28" s="278"/>
      <c r="B28" s="6"/>
      <c r="C28" s="96"/>
      <c r="D28" s="52"/>
      <c r="E28" s="52"/>
      <c r="F28" s="52"/>
      <c r="G28" s="52"/>
      <c r="H28" s="52"/>
      <c r="I28" s="52"/>
      <c r="J28" s="52"/>
      <c r="K28" s="6"/>
      <c r="L28" s="6"/>
      <c r="M28" s="6"/>
    </row>
    <row r="29" spans="1:13" ht="12.75">
      <c r="A29" s="278" t="s">
        <v>854</v>
      </c>
      <c r="B29" s="6"/>
      <c r="C29" s="150" t="s">
        <v>930</v>
      </c>
      <c r="D29" s="113">
        <v>3512905</v>
      </c>
      <c r="E29" s="113">
        <v>608634</v>
      </c>
      <c r="F29" s="113">
        <v>1800736</v>
      </c>
      <c r="G29" s="113">
        <v>1803564</v>
      </c>
      <c r="H29" s="113">
        <v>3968818</v>
      </c>
      <c r="I29" s="113">
        <v>187988</v>
      </c>
      <c r="J29" s="82">
        <f>SUM(D29:I29)</f>
        <v>11882645</v>
      </c>
      <c r="K29" s="6"/>
      <c r="L29" s="6"/>
      <c r="M29" s="6"/>
    </row>
    <row r="30" spans="1:13" ht="7.5" customHeight="1">
      <c r="A30" s="278"/>
      <c r="B30" s="6"/>
      <c r="C30" s="150"/>
      <c r="D30" s="151"/>
      <c r="E30" s="151"/>
      <c r="F30" s="151"/>
      <c r="G30" s="151"/>
      <c r="H30" s="151"/>
      <c r="I30" s="151"/>
      <c r="J30" s="82"/>
      <c r="K30" s="6"/>
      <c r="L30" s="6"/>
      <c r="M30" s="6"/>
    </row>
    <row r="31" spans="1:13" ht="14.25">
      <c r="A31" s="278"/>
      <c r="B31" s="6"/>
      <c r="C31" s="150" t="s">
        <v>931</v>
      </c>
      <c r="D31" s="113">
        <v>-1005689</v>
      </c>
      <c r="E31" s="113">
        <v>0</v>
      </c>
      <c r="F31" s="113">
        <v>0</v>
      </c>
      <c r="G31" s="113">
        <v>0</v>
      </c>
      <c r="H31" s="113">
        <v>0</v>
      </c>
      <c r="I31" s="113">
        <v>0</v>
      </c>
      <c r="J31" s="82">
        <f>SUM(D31:I31)</f>
        <v>-1005689</v>
      </c>
      <c r="K31" s="6"/>
      <c r="L31" s="6"/>
      <c r="M31" s="6"/>
    </row>
    <row r="32" spans="1:13" ht="7.5" customHeight="1">
      <c r="A32" s="278"/>
      <c r="B32" s="6"/>
      <c r="C32" s="150"/>
      <c r="D32" s="151"/>
      <c r="E32" s="151"/>
      <c r="F32" s="151"/>
      <c r="G32" s="151"/>
      <c r="H32" s="151"/>
      <c r="I32" s="151"/>
      <c r="J32" s="82"/>
      <c r="K32" s="6"/>
      <c r="L32" s="6"/>
      <c r="M32" s="6"/>
    </row>
    <row r="33" spans="1:13" ht="12.75">
      <c r="A33" s="278" t="s">
        <v>858</v>
      </c>
      <c r="B33" s="6"/>
      <c r="C33" s="150" t="s">
        <v>63</v>
      </c>
      <c r="D33" s="140">
        <v>-7118392</v>
      </c>
      <c r="E33" s="140">
        <v>-770801</v>
      </c>
      <c r="F33" s="140">
        <v>-986628</v>
      </c>
      <c r="G33" s="140">
        <v>-659910</v>
      </c>
      <c r="H33" s="140">
        <v>-2379808</v>
      </c>
      <c r="I33" s="140">
        <v>-88535</v>
      </c>
      <c r="J33" s="82">
        <f>SUM(D33:I33)</f>
        <v>-12004074</v>
      </c>
      <c r="K33" s="6"/>
      <c r="L33" s="6"/>
      <c r="M33" s="6"/>
    </row>
    <row r="34" spans="1:13" ht="13.15">
      <c r="A34" s="278"/>
      <c r="B34" s="6"/>
      <c r="C34" s="360" t="s">
        <v>871</v>
      </c>
      <c r="D34" s="84">
        <f t="shared" ref="D34:J34" si="2">SUM(D27,D28:D33)</f>
        <v>230990822</v>
      </c>
      <c r="E34" s="84">
        <f t="shared" si="2"/>
        <v>24425515</v>
      </c>
      <c r="F34" s="84">
        <f t="shared" si="2"/>
        <v>51911731</v>
      </c>
      <c r="G34" s="84">
        <f t="shared" si="2"/>
        <v>30819627</v>
      </c>
      <c r="H34" s="84">
        <f t="shared" si="2"/>
        <v>59358291</v>
      </c>
      <c r="I34" s="84">
        <f t="shared" si="2"/>
        <v>1887240</v>
      </c>
      <c r="J34" s="84">
        <f t="shared" si="2"/>
        <v>399393226</v>
      </c>
      <c r="K34" s="6"/>
      <c r="L34" s="6"/>
      <c r="M34" s="6"/>
    </row>
    <row r="35" spans="1:13" ht="13.15">
      <c r="A35" s="278"/>
      <c r="B35" s="6"/>
      <c r="C35" s="153"/>
      <c r="D35" s="82"/>
      <c r="E35" s="82"/>
      <c r="F35" s="82"/>
      <c r="G35" s="82"/>
      <c r="H35" s="82"/>
      <c r="I35" s="82"/>
      <c r="J35" s="82"/>
      <c r="K35" s="6"/>
      <c r="L35" s="6"/>
      <c r="M35" s="6"/>
    </row>
    <row r="36" spans="1:13" ht="13.15">
      <c r="A36" s="278"/>
      <c r="B36" s="6"/>
      <c r="C36" s="360" t="s">
        <v>861</v>
      </c>
      <c r="D36" s="82"/>
      <c r="E36" s="82"/>
      <c r="F36" s="82"/>
      <c r="G36" s="82"/>
      <c r="H36" s="82"/>
      <c r="I36" s="82"/>
      <c r="J36" s="82"/>
      <c r="K36" s="6"/>
      <c r="L36" s="6"/>
      <c r="M36" s="6"/>
    </row>
    <row r="37" spans="1:13" ht="12.75">
      <c r="A37" s="278" t="s">
        <v>862</v>
      </c>
      <c r="B37" s="6"/>
      <c r="C37" s="150" t="s">
        <v>932</v>
      </c>
      <c r="D37" s="82">
        <v>371110659</v>
      </c>
      <c r="E37" s="82">
        <v>31986409</v>
      </c>
      <c r="F37" s="82">
        <v>87601172</v>
      </c>
      <c r="G37" s="82">
        <v>49046375</v>
      </c>
      <c r="H37" s="82">
        <v>87763217</v>
      </c>
      <c r="I37" s="82">
        <v>2844058</v>
      </c>
      <c r="J37" s="82">
        <f>SUM(D37:I37)</f>
        <v>630351890</v>
      </c>
      <c r="K37" s="6"/>
      <c r="L37" s="6"/>
      <c r="M37" s="6"/>
    </row>
    <row r="38" spans="1:13" ht="12.75">
      <c r="A38" s="278" t="s">
        <v>862</v>
      </c>
      <c r="B38" s="6"/>
      <c r="C38" s="150" t="s">
        <v>873</v>
      </c>
      <c r="D38" s="82">
        <v>-139114148</v>
      </c>
      <c r="E38" s="82">
        <v>-7560894</v>
      </c>
      <c r="F38" s="82">
        <v>-35689441</v>
      </c>
      <c r="G38" s="82">
        <v>-18226748</v>
      </c>
      <c r="H38" s="82">
        <v>-28404926</v>
      </c>
      <c r="I38" s="82">
        <v>-956818</v>
      </c>
      <c r="J38" s="82">
        <f>SUM(D38:I38)</f>
        <v>-229952975</v>
      </c>
      <c r="K38" s="6"/>
      <c r="L38" s="6"/>
      <c r="M38" s="6"/>
    </row>
    <row r="39" spans="1:13" ht="12.75">
      <c r="A39" s="278" t="s">
        <v>862</v>
      </c>
      <c r="B39" s="6"/>
      <c r="C39" s="150" t="s">
        <v>874</v>
      </c>
      <c r="D39" s="82">
        <v>-1005689</v>
      </c>
      <c r="E39" s="82">
        <v>0</v>
      </c>
      <c r="F39" s="82">
        <v>0</v>
      </c>
      <c r="G39" s="82">
        <v>0</v>
      </c>
      <c r="H39" s="82">
        <v>0</v>
      </c>
      <c r="I39" s="82">
        <v>0</v>
      </c>
      <c r="J39" s="82">
        <f>SUM(D39:I39)</f>
        <v>-1005689</v>
      </c>
      <c r="K39" s="6"/>
      <c r="L39" s="6"/>
      <c r="M39" s="6"/>
    </row>
    <row r="40" spans="1:13" ht="13.15">
      <c r="A40" s="278" t="s">
        <v>590</v>
      </c>
      <c r="B40" s="6"/>
      <c r="C40" s="360" t="s">
        <v>871</v>
      </c>
      <c r="D40" s="84">
        <f>SUM(D37:D39)</f>
        <v>230990822</v>
      </c>
      <c r="E40" s="84">
        <f t="shared" ref="E40:J40" si="3">SUM(E37:E39)</f>
        <v>24425515</v>
      </c>
      <c r="F40" s="84">
        <f t="shared" si="3"/>
        <v>51911731</v>
      </c>
      <c r="G40" s="84">
        <f t="shared" si="3"/>
        <v>30819627</v>
      </c>
      <c r="H40" s="84">
        <f t="shared" si="3"/>
        <v>59358291</v>
      </c>
      <c r="I40" s="84">
        <f t="shared" si="3"/>
        <v>1887240</v>
      </c>
      <c r="J40" s="84">
        <f t="shared" si="3"/>
        <v>399393226</v>
      </c>
      <c r="K40" s="6"/>
      <c r="L40" s="6"/>
      <c r="M40" s="6"/>
    </row>
    <row r="41" spans="1:13" ht="13.15">
      <c r="A41" s="278"/>
      <c r="B41" s="6"/>
      <c r="C41" s="96"/>
      <c r="D41" s="6"/>
      <c r="E41" s="6"/>
      <c r="F41" s="6"/>
      <c r="G41" s="6"/>
      <c r="H41" s="6"/>
      <c r="I41" s="6"/>
    </row>
    <row r="42" spans="1:13" ht="12.75">
      <c r="A42" s="278"/>
      <c r="B42" s="6"/>
      <c r="C42" t="s">
        <v>875</v>
      </c>
      <c r="D42" s="6"/>
      <c r="E42" s="6"/>
      <c r="F42" s="6"/>
      <c r="G42" s="6"/>
      <c r="H42" s="6"/>
      <c r="I42" s="6"/>
    </row>
    <row r="43" spans="1:13" ht="13.15">
      <c r="A43" s="278"/>
      <c r="B43" s="6"/>
      <c r="C43" s="96"/>
      <c r="D43" s="6"/>
      <c r="E43" s="6"/>
      <c r="F43" s="6"/>
      <c r="G43" s="6"/>
      <c r="H43" s="6"/>
      <c r="I43" s="6"/>
    </row>
    <row r="44" spans="1:13" ht="15" customHeight="1">
      <c r="A44" s="278" t="s">
        <v>876</v>
      </c>
      <c r="C44" t="s">
        <v>933</v>
      </c>
    </row>
    <row r="45" spans="1:13" ht="15" customHeight="1">
      <c r="A45" s="278"/>
      <c r="C45" t="s">
        <v>934</v>
      </c>
    </row>
    <row r="46" spans="1:13" ht="15" customHeight="1">
      <c r="A46" s="278"/>
    </row>
  </sheetData>
  <conditionalFormatting sqref="D13:J40 D41:I43">
    <cfRule type="expression" dxfId="44" priority="16">
      <formula>TRUNC(D13)&lt;&gt;D13</formula>
    </cfRule>
  </conditionalFormatting>
  <pageMargins left="0.23622047244094491" right="0.23622047244094491" top="0.90551181102362199" bottom="0.74803149606299213" header="0.31496062992125984" footer="0.31496062992125984"/>
  <pageSetup paperSize="9" scale="81" orientation="landscape" r:id="rId1"/>
  <headerFooter scaleWithDoc="0">
    <oddFooter>&amp;L&amp;K000000&amp;R&amp;K000000 | &amp;P</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
    <tabColor rgb="FF002060"/>
    <pageSetUpPr fitToPage="1"/>
  </sheetPr>
  <dimension ref="A1:L27"/>
  <sheetViews>
    <sheetView view="pageBreakPreview" zoomScale="85" zoomScaleNormal="100" zoomScaleSheetLayoutView="85" workbookViewId="0"/>
  </sheetViews>
  <sheetFormatPr defaultColWidth="8.85546875" defaultRowHeight="15" customHeight="1"/>
  <cols>
    <col min="1" max="1" width="12.85546875" style="8" bestFit="1" customWidth="1"/>
    <col min="2" max="2" width="3.140625" bestFit="1" customWidth="1"/>
    <col min="3" max="3" width="34.140625" customWidth="1"/>
    <col min="4" max="4" width="10.85546875" customWidth="1"/>
    <col min="5" max="5" width="2" customWidth="1"/>
    <col min="6" max="6" width="29" customWidth="1"/>
    <col min="7" max="7" width="2" customWidth="1"/>
    <col min="8" max="8" width="23.85546875" customWidth="1"/>
    <col min="9" max="9" width="2" customWidth="1"/>
    <col min="10" max="10" width="11.85546875" customWidth="1"/>
    <col min="11" max="11" width="2" customWidth="1"/>
    <col min="12" max="12" width="43" customWidth="1"/>
  </cols>
  <sheetData>
    <row r="1" spans="1:12" ht="15" customHeight="1">
      <c r="A1" s="24"/>
      <c r="B1" s="284"/>
      <c r="C1" s="299" t="s">
        <v>0</v>
      </c>
      <c r="D1" s="6"/>
      <c r="E1" s="6"/>
      <c r="F1" s="6"/>
      <c r="G1" s="6"/>
      <c r="H1" s="6"/>
      <c r="I1" s="6"/>
      <c r="J1" s="6"/>
      <c r="K1" s="6"/>
      <c r="L1" s="6"/>
    </row>
    <row r="2" spans="1:12" ht="15" customHeight="1">
      <c r="A2" s="24" t="s">
        <v>469</v>
      </c>
      <c r="B2" s="284"/>
      <c r="C2" s="299" t="s">
        <v>322</v>
      </c>
      <c r="D2" s="6"/>
      <c r="E2" s="6"/>
      <c r="F2" s="6"/>
      <c r="G2" s="6"/>
      <c r="H2" s="6"/>
      <c r="I2" s="6"/>
      <c r="J2" s="6"/>
      <c r="K2" s="6"/>
      <c r="L2" s="6"/>
    </row>
    <row r="3" spans="1:12" ht="15" customHeight="1">
      <c r="A3" s="24" t="s">
        <v>37</v>
      </c>
      <c r="B3" s="284"/>
      <c r="C3" s="299" t="s">
        <v>2</v>
      </c>
      <c r="D3" s="6"/>
      <c r="E3" s="6"/>
      <c r="F3" s="6"/>
      <c r="G3" s="6"/>
      <c r="H3" s="6"/>
      <c r="I3" s="6"/>
      <c r="J3" s="6"/>
      <c r="K3" s="6"/>
      <c r="L3" s="6"/>
    </row>
    <row r="4" spans="1:12" ht="13.15">
      <c r="B4" s="294"/>
      <c r="C4" s="294"/>
      <c r="D4" s="25"/>
      <c r="E4" s="25"/>
      <c r="F4" s="147"/>
      <c r="G4" s="25"/>
      <c r="H4" s="147"/>
      <c r="I4" s="25"/>
      <c r="J4" s="147"/>
      <c r="K4" s="25"/>
      <c r="L4" s="147"/>
    </row>
    <row r="5" spans="1:12">
      <c r="B5" s="301" t="s">
        <v>915</v>
      </c>
      <c r="C5" s="302" t="s">
        <v>935</v>
      </c>
      <c r="D5" s="16"/>
      <c r="E5" s="16"/>
      <c r="F5" s="6"/>
      <c r="G5" s="6"/>
      <c r="H5" s="14"/>
      <c r="I5" s="14"/>
      <c r="J5" s="14"/>
      <c r="K5" s="14"/>
      <c r="L5" s="14"/>
    </row>
    <row r="6" spans="1:12" ht="13.15">
      <c r="A6" s="24"/>
      <c r="B6" s="304"/>
      <c r="C6" s="305"/>
      <c r="D6" s="16"/>
      <c r="E6" s="16"/>
      <c r="F6" s="6"/>
      <c r="G6" s="6"/>
      <c r="H6" s="14"/>
      <c r="I6" s="14"/>
      <c r="J6" s="14"/>
      <c r="K6" s="14"/>
      <c r="L6" s="14"/>
    </row>
    <row r="7" spans="1:12" ht="13.15">
      <c r="A7" s="24" t="s">
        <v>882</v>
      </c>
      <c r="B7" s="312" t="s">
        <v>558</v>
      </c>
      <c r="C7" s="310" t="s">
        <v>883</v>
      </c>
      <c r="D7" s="16"/>
      <c r="E7" s="16"/>
      <c r="F7" s="6"/>
      <c r="G7" s="6"/>
      <c r="H7" s="14"/>
      <c r="I7" s="14"/>
      <c r="J7" s="14"/>
      <c r="K7" s="14"/>
      <c r="L7" s="14"/>
    </row>
    <row r="8" spans="1:12" ht="12.75">
      <c r="A8" s="24"/>
      <c r="B8" s="6"/>
      <c r="C8" s="6"/>
      <c r="D8" s="6"/>
      <c r="E8" s="6"/>
      <c r="F8" s="6"/>
      <c r="G8" s="6"/>
      <c r="H8" s="14"/>
      <c r="I8" s="14"/>
      <c r="J8" s="14"/>
      <c r="K8" s="14"/>
      <c r="L8" s="14"/>
    </row>
    <row r="9" spans="1:12" ht="33.75" customHeight="1">
      <c r="A9" s="24" t="s">
        <v>884</v>
      </c>
      <c r="B9" s="284"/>
      <c r="C9" s="289" t="s">
        <v>885</v>
      </c>
      <c r="D9" s="306" t="s">
        <v>888</v>
      </c>
      <c r="E9" s="306"/>
      <c r="F9" s="306" t="s">
        <v>889</v>
      </c>
      <c r="G9" s="306"/>
      <c r="H9" s="306" t="s">
        <v>890</v>
      </c>
      <c r="I9" s="306"/>
      <c r="J9" s="306" t="s">
        <v>891</v>
      </c>
      <c r="K9" s="306"/>
      <c r="L9" s="306" t="s">
        <v>892</v>
      </c>
    </row>
    <row r="10" spans="1:12" ht="13.15">
      <c r="A10" s="24" t="s">
        <v>936</v>
      </c>
      <c r="B10" s="312" t="s">
        <v>893</v>
      </c>
      <c r="C10" s="319" t="s">
        <v>894</v>
      </c>
      <c r="D10" s="362"/>
      <c r="E10" s="362"/>
      <c r="F10" s="362"/>
      <c r="G10" s="362"/>
      <c r="H10" s="362"/>
      <c r="I10" s="362"/>
      <c r="J10" s="362"/>
      <c r="K10" s="362"/>
      <c r="L10" s="362"/>
    </row>
    <row r="11" spans="1:12" ht="45.75" customHeight="1">
      <c r="A11" s="24"/>
      <c r="B11" s="6"/>
      <c r="C11" s="363" t="s">
        <v>918</v>
      </c>
      <c r="D11" s="163">
        <v>3</v>
      </c>
      <c r="E11" s="47"/>
      <c r="F11" s="164" t="s">
        <v>907</v>
      </c>
      <c r="G11" s="158"/>
      <c r="H11" s="164" t="s">
        <v>908</v>
      </c>
      <c r="I11" s="158"/>
      <c r="J11" s="164">
        <v>45461</v>
      </c>
      <c r="K11" s="158"/>
      <c r="L11" s="164" t="s">
        <v>909</v>
      </c>
    </row>
    <row r="12" spans="1:12" ht="15" customHeight="1">
      <c r="A12" s="278"/>
      <c r="B12" s="6"/>
      <c r="C12" s="364"/>
      <c r="D12" s="47"/>
      <c r="E12" s="47"/>
      <c r="F12" s="158"/>
      <c r="G12" s="158"/>
      <c r="H12" s="158"/>
      <c r="I12" s="158"/>
      <c r="J12" s="277"/>
      <c r="K12" s="158"/>
      <c r="L12" s="158"/>
    </row>
    <row r="13" spans="1:12" ht="42" customHeight="1">
      <c r="A13" s="278"/>
      <c r="B13" s="6"/>
      <c r="C13" s="363" t="s">
        <v>919</v>
      </c>
      <c r="D13" s="163">
        <v>3</v>
      </c>
      <c r="E13" s="47"/>
      <c r="F13" s="164" t="s">
        <v>907</v>
      </c>
      <c r="G13" s="158"/>
      <c r="H13" s="164" t="s">
        <v>908</v>
      </c>
      <c r="I13" s="158"/>
      <c r="J13" s="164">
        <v>45461</v>
      </c>
      <c r="K13" s="158"/>
      <c r="L13" s="164" t="s">
        <v>909</v>
      </c>
    </row>
    <row r="14" spans="1:12" ht="15" customHeight="1">
      <c r="A14" s="278"/>
      <c r="B14" s="6"/>
      <c r="C14" s="364"/>
      <c r="D14" s="47"/>
      <c r="E14" s="47"/>
      <c r="F14" s="158"/>
      <c r="G14" s="158"/>
      <c r="H14" s="158"/>
      <c r="I14" s="158"/>
      <c r="J14" s="277"/>
      <c r="K14" s="158"/>
      <c r="L14" s="158"/>
    </row>
    <row r="15" spans="1:12" ht="45" customHeight="1">
      <c r="A15" s="278"/>
      <c r="B15" s="6"/>
      <c r="C15" s="363" t="s">
        <v>920</v>
      </c>
      <c r="D15" s="163">
        <v>3</v>
      </c>
      <c r="E15" s="47"/>
      <c r="F15" s="164" t="s">
        <v>907</v>
      </c>
      <c r="G15" s="158"/>
      <c r="H15" s="164" t="s">
        <v>908</v>
      </c>
      <c r="I15" s="158"/>
      <c r="J15" s="164">
        <v>45461</v>
      </c>
      <c r="K15" s="158"/>
      <c r="L15" s="164" t="s">
        <v>909</v>
      </c>
    </row>
    <row r="16" spans="1:12" ht="15" customHeight="1">
      <c r="A16" s="278"/>
      <c r="B16" s="6"/>
      <c r="C16" s="364"/>
      <c r="D16" s="47"/>
      <c r="E16" s="47"/>
      <c r="F16" s="158"/>
      <c r="G16" s="158"/>
      <c r="H16" s="158"/>
      <c r="I16" s="158"/>
      <c r="J16" s="277"/>
      <c r="K16" s="158"/>
      <c r="L16" s="158"/>
    </row>
    <row r="17" spans="1:12" ht="47.25" customHeight="1">
      <c r="A17" s="278"/>
      <c r="B17" s="6"/>
      <c r="C17" s="363" t="s">
        <v>921</v>
      </c>
      <c r="D17" s="163">
        <v>3</v>
      </c>
      <c r="E17" s="47"/>
      <c r="F17" s="164" t="s">
        <v>907</v>
      </c>
      <c r="G17" s="158"/>
      <c r="H17" s="164" t="s">
        <v>908</v>
      </c>
      <c r="I17" s="158"/>
      <c r="J17" s="164">
        <v>45461</v>
      </c>
      <c r="K17" s="158"/>
      <c r="L17" s="164" t="s">
        <v>909</v>
      </c>
    </row>
    <row r="18" spans="1:12" ht="15" customHeight="1">
      <c r="A18" s="278"/>
      <c r="B18" s="6"/>
      <c r="C18" s="364"/>
      <c r="D18" s="47"/>
      <c r="E18" s="47"/>
      <c r="F18" s="158"/>
      <c r="G18" s="158"/>
      <c r="H18" s="158"/>
      <c r="I18" s="158"/>
      <c r="J18" s="277"/>
      <c r="K18" s="158"/>
      <c r="L18" s="158"/>
    </row>
    <row r="19" spans="1:12" ht="45.75" customHeight="1">
      <c r="A19" s="278"/>
      <c r="B19" s="6"/>
      <c r="C19" s="363" t="s">
        <v>922</v>
      </c>
      <c r="D19" s="163">
        <v>3</v>
      </c>
      <c r="E19" s="47"/>
      <c r="F19" s="164" t="s">
        <v>907</v>
      </c>
      <c r="G19" s="158"/>
      <c r="H19" s="164" t="s">
        <v>908</v>
      </c>
      <c r="I19" s="158"/>
      <c r="J19" s="164">
        <v>45461</v>
      </c>
      <c r="K19" s="158"/>
      <c r="L19" s="164" t="s">
        <v>909</v>
      </c>
    </row>
    <row r="20" spans="1:12" ht="15" customHeight="1">
      <c r="A20" s="278"/>
      <c r="B20" s="6"/>
      <c r="C20" s="167"/>
      <c r="D20" s="6"/>
      <c r="E20" s="6"/>
      <c r="F20" s="6"/>
      <c r="G20" s="6"/>
      <c r="H20" s="14"/>
      <c r="I20" s="14"/>
      <c r="J20" s="14"/>
      <c r="K20" s="14"/>
      <c r="L20" s="14"/>
    </row>
    <row r="21" spans="1:12" ht="45.75" customHeight="1">
      <c r="A21" s="278"/>
      <c r="B21" s="6"/>
      <c r="C21" s="363" t="s">
        <v>923</v>
      </c>
      <c r="D21" s="163">
        <v>3</v>
      </c>
      <c r="E21" s="43"/>
      <c r="F21" s="164" t="s">
        <v>907</v>
      </c>
      <c r="G21" s="158"/>
      <c r="H21" s="164" t="s">
        <v>908</v>
      </c>
      <c r="I21" s="158"/>
      <c r="J21" s="164">
        <v>45095</v>
      </c>
      <c r="K21" s="158"/>
      <c r="L21" s="164" t="s">
        <v>909</v>
      </c>
    </row>
    <row r="22" spans="1:12" ht="12.75">
      <c r="A22" s="278"/>
      <c r="B22" s="6"/>
      <c r="C22" s="6"/>
      <c r="D22" s="6"/>
      <c r="E22" s="6"/>
      <c r="F22" s="6"/>
      <c r="G22" s="6"/>
      <c r="H22" s="14"/>
      <c r="I22" s="14"/>
      <c r="J22" s="14"/>
      <c r="K22" s="14"/>
      <c r="L22" s="14"/>
    </row>
    <row r="23" spans="1:12" ht="12.75">
      <c r="A23" s="278"/>
      <c r="B23" s="6"/>
      <c r="C23" s="403" t="s">
        <v>937</v>
      </c>
      <c r="D23" s="403"/>
      <c r="E23" s="403"/>
      <c r="F23" s="403"/>
      <c r="G23" s="403"/>
      <c r="H23" s="403"/>
      <c r="I23" s="403"/>
      <c r="J23" s="403"/>
      <c r="K23" s="403"/>
      <c r="L23" s="403"/>
    </row>
    <row r="24" spans="1:12" ht="12.75">
      <c r="A24" s="278"/>
      <c r="B24" s="6"/>
      <c r="C24" s="403" t="s">
        <v>938</v>
      </c>
      <c r="D24" s="403"/>
      <c r="E24" s="403"/>
      <c r="F24" s="403"/>
      <c r="G24" s="403"/>
      <c r="H24" s="403"/>
      <c r="I24" s="403"/>
      <c r="J24" s="403"/>
      <c r="K24" s="403"/>
      <c r="L24" s="403"/>
    </row>
    <row r="25" spans="1:12" ht="12.75">
      <c r="A25" s="278"/>
      <c r="B25" s="6"/>
      <c r="C25" s="402"/>
      <c r="D25" s="402"/>
      <c r="E25" s="402"/>
      <c r="F25" s="402"/>
      <c r="G25" s="402"/>
      <c r="H25" s="402"/>
      <c r="I25" s="402"/>
      <c r="J25" s="402"/>
      <c r="K25" s="402"/>
      <c r="L25" s="402"/>
    </row>
    <row r="26" spans="1:12" ht="12.75">
      <c r="A26" s="278"/>
      <c r="B26" s="6"/>
      <c r="C26" s="403" t="s">
        <v>939</v>
      </c>
      <c r="D26" s="403"/>
      <c r="E26" s="403"/>
      <c r="F26" s="403"/>
      <c r="G26" s="403"/>
      <c r="H26" s="403"/>
      <c r="I26" s="403"/>
      <c r="J26" s="403"/>
      <c r="K26" s="403"/>
      <c r="L26" s="403"/>
    </row>
    <row r="27" spans="1:12" ht="15" customHeight="1">
      <c r="A27" s="24"/>
      <c r="B27" s="6"/>
      <c r="C27" s="6"/>
      <c r="D27" s="6"/>
      <c r="E27" s="6"/>
      <c r="F27" s="6"/>
      <c r="G27" s="6"/>
      <c r="H27" s="6"/>
      <c r="I27" s="6"/>
      <c r="J27" s="6"/>
      <c r="K27" s="6"/>
      <c r="L27" s="6"/>
    </row>
  </sheetData>
  <mergeCells count="4">
    <mergeCell ref="C23:L23"/>
    <mergeCell ref="C24:L24"/>
    <mergeCell ref="C25:L25"/>
    <mergeCell ref="C26:L26"/>
  </mergeCells>
  <pageMargins left="0.23622047244094491" right="0.23622047244094491" top="0.90551181102362199" bottom="0.74803149606299213" header="0.31496062992125984" footer="0.31496062992125984"/>
  <pageSetup paperSize="9" scale="82" orientation="landscape" r:id="rId1"/>
  <headerFooter scaleWithDoc="0">
    <oddFooter>&amp;L&amp;K000000&amp;R&amp;K000000 | &amp;P</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598A-C01B-4664-961A-2B4EF35EB0A5}">
  <sheetPr codeName="Sheet32">
    <tabColor rgb="FF002060"/>
    <pageSetUpPr fitToPage="1"/>
  </sheetPr>
  <dimension ref="A1:I37"/>
  <sheetViews>
    <sheetView view="pageBreakPreview" zoomScaleNormal="100" zoomScaleSheetLayoutView="100" workbookViewId="0"/>
  </sheetViews>
  <sheetFormatPr defaultColWidth="8.85546875" defaultRowHeight="12.75"/>
  <cols>
    <col min="1" max="1" width="12" style="269" bestFit="1" customWidth="1"/>
    <col min="2" max="2" width="4.85546875" customWidth="1"/>
    <col min="3" max="3" width="44.85546875" customWidth="1"/>
    <col min="4" max="4" width="8.85546875" customWidth="1"/>
    <col min="5" max="5" width="15" customWidth="1"/>
    <col min="6" max="6" width="13.85546875" customWidth="1"/>
    <col min="7" max="7" width="8.42578125" customWidth="1"/>
    <col min="8" max="8" width="10.140625" customWidth="1"/>
    <col min="9" max="9" width="10.85546875" style="8" customWidth="1"/>
  </cols>
  <sheetData>
    <row r="1" spans="1:9" ht="15">
      <c r="A1" s="23"/>
      <c r="B1" s="284"/>
      <c r="C1" s="299" t="s">
        <v>0</v>
      </c>
      <c r="D1" s="100"/>
      <c r="E1" s="6"/>
      <c r="F1" s="6"/>
      <c r="G1" s="6"/>
      <c r="H1" s="6"/>
      <c r="I1" s="24"/>
    </row>
    <row r="2" spans="1:9" ht="15">
      <c r="A2" s="24" t="s">
        <v>469</v>
      </c>
      <c r="B2" s="284"/>
      <c r="C2" s="299" t="s">
        <v>322</v>
      </c>
      <c r="D2" s="100"/>
      <c r="E2" s="6"/>
      <c r="F2" s="6"/>
      <c r="G2" s="6"/>
      <c r="H2" s="6"/>
      <c r="I2" s="24"/>
    </row>
    <row r="3" spans="1:9" ht="15">
      <c r="A3" s="24" t="s">
        <v>37</v>
      </c>
      <c r="B3" s="284"/>
      <c r="C3" s="299" t="s">
        <v>2</v>
      </c>
      <c r="D3" s="100"/>
      <c r="E3" s="6"/>
      <c r="F3" s="6"/>
      <c r="G3" s="6"/>
      <c r="H3" s="6"/>
      <c r="I3" s="24"/>
    </row>
    <row r="4" spans="1:9">
      <c r="B4" s="284"/>
      <c r="C4" s="284"/>
      <c r="D4" s="6"/>
      <c r="E4" s="6"/>
      <c r="F4" s="6"/>
      <c r="G4" s="6"/>
      <c r="H4" s="6"/>
      <c r="I4" s="24"/>
    </row>
    <row r="5" spans="1:9" ht="15">
      <c r="B5" s="301" t="s">
        <v>940</v>
      </c>
      <c r="C5" s="302" t="s">
        <v>941</v>
      </c>
      <c r="D5" s="127"/>
      <c r="E5" s="6"/>
      <c r="F5" s="6"/>
      <c r="G5" s="6"/>
      <c r="H5" s="6"/>
      <c r="I5" s="24"/>
    </row>
    <row r="6" spans="1:9" ht="12.75" customHeight="1">
      <c r="A6" s="23"/>
      <c r="B6" s="284"/>
      <c r="C6" s="284"/>
      <c r="D6" s="6"/>
      <c r="E6" s="6"/>
      <c r="F6" s="6"/>
      <c r="G6" s="6"/>
      <c r="H6" s="6"/>
      <c r="I6" s="24"/>
    </row>
    <row r="7" spans="1:9" ht="12.75" customHeight="1">
      <c r="A7" s="23"/>
      <c r="B7" s="361" t="s">
        <v>472</v>
      </c>
      <c r="C7" s="350" t="s">
        <v>63</v>
      </c>
      <c r="D7" s="168"/>
      <c r="E7" s="6"/>
      <c r="F7" s="6"/>
      <c r="G7" s="6"/>
      <c r="H7" s="6"/>
      <c r="I7" s="24"/>
    </row>
    <row r="8" spans="1:9">
      <c r="A8" s="23"/>
      <c r="B8" s="284"/>
      <c r="C8" s="284"/>
      <c r="D8" s="6"/>
      <c r="E8" s="6"/>
      <c r="F8" s="6"/>
      <c r="G8" s="6"/>
      <c r="H8" s="6"/>
      <c r="I8" s="24"/>
    </row>
    <row r="9" spans="1:9" ht="13.15">
      <c r="A9" s="23" t="s">
        <v>325</v>
      </c>
      <c r="B9" s="284"/>
      <c r="C9" s="350" t="s">
        <v>942</v>
      </c>
      <c r="D9" s="168"/>
      <c r="E9" s="6"/>
      <c r="F9" s="6"/>
      <c r="G9" s="6"/>
      <c r="H9" s="6"/>
      <c r="I9" s="24"/>
    </row>
    <row r="10" spans="1:9">
      <c r="A10" s="23" t="s">
        <v>943</v>
      </c>
      <c r="B10" s="6"/>
      <c r="C10" s="260" t="s">
        <v>944</v>
      </c>
      <c r="D10" s="260"/>
      <c r="E10" s="6"/>
      <c r="F10" s="6"/>
      <c r="G10" s="6"/>
      <c r="H10" s="6"/>
      <c r="I10" s="24"/>
    </row>
    <row r="11" spans="1:9">
      <c r="A11" s="23"/>
      <c r="B11" s="6"/>
      <c r="C11" s="260" t="s">
        <v>945</v>
      </c>
      <c r="D11" s="260"/>
      <c r="E11" s="6"/>
      <c r="F11" s="6"/>
      <c r="G11" s="6"/>
      <c r="H11" s="6"/>
      <c r="I11" s="24"/>
    </row>
    <row r="12" spans="1:9">
      <c r="A12" s="23"/>
      <c r="B12" s="6"/>
      <c r="C12" s="6"/>
      <c r="D12" s="6"/>
      <c r="E12" s="6"/>
      <c r="F12" s="6"/>
      <c r="G12" s="6"/>
      <c r="H12" s="6"/>
      <c r="I12" s="24"/>
    </row>
    <row r="13" spans="1:9" ht="13.15">
      <c r="A13" s="23"/>
      <c r="B13" s="6"/>
      <c r="C13" s="305" t="s">
        <v>885</v>
      </c>
      <c r="D13" s="16"/>
      <c r="E13" s="285" t="s">
        <v>946</v>
      </c>
      <c r="F13" s="6"/>
      <c r="G13" s="6"/>
      <c r="H13" s="6"/>
      <c r="I13" s="24"/>
    </row>
    <row r="14" spans="1:9">
      <c r="A14" s="23" t="s">
        <v>590</v>
      </c>
      <c r="B14" s="6"/>
      <c r="C14" s="265" t="s">
        <v>947</v>
      </c>
      <c r="D14" s="265"/>
      <c r="E14" s="264" t="s">
        <v>948</v>
      </c>
      <c r="F14" s="6"/>
      <c r="G14" s="6"/>
      <c r="H14" s="6"/>
      <c r="I14" s="24"/>
    </row>
    <row r="15" spans="1:9">
      <c r="A15" s="23"/>
      <c r="B15" s="6"/>
      <c r="C15" s="265" t="s">
        <v>851</v>
      </c>
      <c r="D15" s="265"/>
      <c r="E15" s="264" t="s">
        <v>949</v>
      </c>
      <c r="F15" s="6"/>
      <c r="G15" s="6"/>
      <c r="H15" s="6"/>
      <c r="I15" s="24"/>
    </row>
    <row r="16" spans="1:9">
      <c r="A16" s="23"/>
      <c r="B16" s="6"/>
      <c r="C16" s="265" t="s">
        <v>848</v>
      </c>
      <c r="D16" s="265"/>
      <c r="E16" s="264" t="s">
        <v>950</v>
      </c>
      <c r="F16" s="6"/>
      <c r="G16" s="6"/>
      <c r="H16" s="169"/>
      <c r="I16" s="24"/>
    </row>
    <row r="17" spans="1:9">
      <c r="A17" s="23"/>
      <c r="B17" s="6"/>
      <c r="C17" s="265" t="s">
        <v>951</v>
      </c>
      <c r="D17" s="265"/>
      <c r="E17" s="264"/>
      <c r="F17" s="6"/>
      <c r="G17" s="6"/>
      <c r="H17" s="169"/>
      <c r="I17" s="24"/>
    </row>
    <row r="18" spans="1:9">
      <c r="A18" s="23"/>
      <c r="B18" s="6"/>
      <c r="C18" s="274" t="s">
        <v>952</v>
      </c>
      <c r="D18" s="274"/>
      <c r="E18" s="264" t="s">
        <v>953</v>
      </c>
      <c r="F18" s="6"/>
      <c r="G18" s="6"/>
      <c r="H18" s="169"/>
      <c r="I18" s="24"/>
    </row>
    <row r="19" spans="1:9">
      <c r="A19" s="23"/>
      <c r="B19" s="6"/>
      <c r="C19" s="274" t="s">
        <v>954</v>
      </c>
      <c r="D19" s="274"/>
      <c r="E19" s="264" t="s">
        <v>955</v>
      </c>
      <c r="F19" s="6"/>
      <c r="G19" s="6"/>
      <c r="H19" s="169"/>
      <c r="I19" s="24"/>
    </row>
    <row r="20" spans="1:9">
      <c r="A20" s="23"/>
      <c r="B20" s="6"/>
      <c r="C20" s="274" t="s">
        <v>956</v>
      </c>
      <c r="D20" s="274"/>
      <c r="E20" s="264"/>
      <c r="F20" s="6"/>
      <c r="G20" s="6"/>
      <c r="H20" s="169"/>
      <c r="I20" s="24"/>
    </row>
    <row r="21" spans="1:9">
      <c r="A21" s="23"/>
      <c r="B21" s="6"/>
      <c r="C21" s="274" t="s">
        <v>957</v>
      </c>
      <c r="D21" s="274"/>
      <c r="E21" s="264" t="s">
        <v>958</v>
      </c>
      <c r="F21" s="6"/>
      <c r="G21" s="6"/>
      <c r="H21" s="169"/>
      <c r="I21" s="24"/>
    </row>
    <row r="22" spans="1:9">
      <c r="A22" s="23"/>
      <c r="B22" s="6"/>
      <c r="C22" s="274" t="s">
        <v>959</v>
      </c>
      <c r="D22" s="274"/>
      <c r="E22" s="264" t="s">
        <v>960</v>
      </c>
      <c r="F22" s="6"/>
      <c r="G22" s="6"/>
      <c r="H22" s="169"/>
      <c r="I22" s="24"/>
    </row>
    <row r="23" spans="1:9">
      <c r="A23" s="23"/>
      <c r="B23" s="6"/>
      <c r="C23" s="265" t="s">
        <v>961</v>
      </c>
      <c r="D23" s="265"/>
      <c r="E23" s="264"/>
      <c r="F23" s="6"/>
      <c r="G23" s="6"/>
      <c r="H23" s="169"/>
      <c r="I23" s="24"/>
    </row>
    <row r="24" spans="1:9">
      <c r="A24" s="23"/>
      <c r="B24" s="6"/>
      <c r="C24" s="274" t="s">
        <v>952</v>
      </c>
      <c r="D24" s="274"/>
      <c r="E24" s="264" t="s">
        <v>953</v>
      </c>
      <c r="F24" s="6"/>
      <c r="G24" s="6"/>
      <c r="H24" s="169"/>
      <c r="I24" s="24"/>
    </row>
    <row r="25" spans="1:9">
      <c r="A25" s="23"/>
      <c r="B25" s="6"/>
      <c r="C25" s="274" t="s">
        <v>954</v>
      </c>
      <c r="D25" s="274"/>
      <c r="E25" s="264" t="s">
        <v>955</v>
      </c>
      <c r="F25" s="6"/>
      <c r="G25" s="6"/>
      <c r="H25" s="169"/>
      <c r="I25" s="24"/>
    </row>
    <row r="26" spans="1:9">
      <c r="A26" s="23"/>
      <c r="B26" s="6"/>
      <c r="C26" s="265" t="s">
        <v>962</v>
      </c>
      <c r="D26" s="265"/>
      <c r="E26" s="264" t="s">
        <v>958</v>
      </c>
      <c r="F26" s="6"/>
      <c r="G26" s="6"/>
      <c r="H26" s="169"/>
      <c r="I26" s="24"/>
    </row>
    <row r="27" spans="1:9">
      <c r="A27" s="23"/>
      <c r="B27" s="6"/>
      <c r="C27" s="265" t="s">
        <v>963</v>
      </c>
      <c r="D27" s="265"/>
      <c r="E27" s="264" t="s">
        <v>964</v>
      </c>
      <c r="F27" s="6"/>
      <c r="G27" s="6"/>
      <c r="H27" s="169"/>
      <c r="I27" s="24"/>
    </row>
    <row r="28" spans="1:9">
      <c r="A28" s="23"/>
      <c r="B28" s="6"/>
      <c r="C28" s="265" t="s">
        <v>965</v>
      </c>
      <c r="D28" s="265"/>
      <c r="E28" s="264" t="s">
        <v>966</v>
      </c>
      <c r="F28" s="6"/>
      <c r="G28" s="6"/>
      <c r="H28" s="169"/>
      <c r="I28" s="24"/>
    </row>
    <row r="29" spans="1:9">
      <c r="A29" s="23"/>
      <c r="B29" s="6"/>
      <c r="C29" s="265" t="s">
        <v>967</v>
      </c>
      <c r="D29" s="265"/>
      <c r="E29" s="264" t="s">
        <v>968</v>
      </c>
      <c r="F29" s="6"/>
      <c r="G29" s="6"/>
      <c r="H29" s="169"/>
      <c r="I29" s="24"/>
    </row>
    <row r="30" spans="1:9">
      <c r="A30" s="23"/>
      <c r="B30" s="6"/>
      <c r="C30" s="265" t="s">
        <v>969</v>
      </c>
      <c r="D30" s="265"/>
      <c r="E30" s="264" t="s">
        <v>970</v>
      </c>
      <c r="F30" s="6"/>
      <c r="G30" s="6"/>
      <c r="H30" s="169"/>
      <c r="I30" s="24"/>
    </row>
    <row r="31" spans="1:9">
      <c r="A31" s="23"/>
      <c r="B31" s="6"/>
      <c r="C31" s="265" t="s">
        <v>971</v>
      </c>
      <c r="D31" s="265"/>
      <c r="E31" s="264" t="s">
        <v>970</v>
      </c>
      <c r="F31" s="6"/>
      <c r="G31" s="6"/>
      <c r="H31" s="6"/>
      <c r="I31" s="24"/>
    </row>
    <row r="32" spans="1:9">
      <c r="A32" s="23"/>
      <c r="B32" s="6"/>
      <c r="C32" s="6"/>
      <c r="D32" s="6"/>
      <c r="E32" s="14"/>
      <c r="F32" s="6"/>
      <c r="G32" s="6"/>
      <c r="H32" s="6"/>
      <c r="I32" s="24"/>
    </row>
    <row r="33" spans="1:9" ht="13.15">
      <c r="A33" s="23" t="s">
        <v>972</v>
      </c>
      <c r="B33" s="109"/>
      <c r="C33" s="350" t="s">
        <v>973</v>
      </c>
      <c r="D33" s="168"/>
      <c r="E33" s="14"/>
      <c r="F33" s="6"/>
      <c r="G33" s="6"/>
      <c r="H33" s="6"/>
      <c r="I33" s="24"/>
    </row>
    <row r="34" spans="1:9" ht="13.15">
      <c r="A34" s="23" t="s">
        <v>974</v>
      </c>
      <c r="B34" s="109"/>
      <c r="C34" s="20" t="s">
        <v>975</v>
      </c>
      <c r="D34" s="20"/>
      <c r="E34" s="20"/>
      <c r="F34" s="6"/>
      <c r="G34" s="6"/>
      <c r="H34" s="6"/>
      <c r="I34" s="24"/>
    </row>
    <row r="35" spans="1:9" ht="13.15">
      <c r="A35" s="23"/>
      <c r="B35" s="109"/>
      <c r="C35" s="20" t="s">
        <v>976</v>
      </c>
      <c r="D35" s="20"/>
      <c r="E35" s="20"/>
      <c r="F35" s="6"/>
      <c r="G35" s="6"/>
      <c r="H35" s="6"/>
      <c r="I35" s="24"/>
    </row>
    <row r="36" spans="1:9" ht="13.15">
      <c r="A36" s="23"/>
      <c r="B36" s="109"/>
      <c r="C36" s="20" t="s">
        <v>977</v>
      </c>
      <c r="D36" s="20"/>
      <c r="E36" s="20"/>
      <c r="F36" s="6"/>
      <c r="G36" s="6"/>
      <c r="H36" s="6"/>
      <c r="I36" s="24"/>
    </row>
    <row r="37" spans="1:9">
      <c r="A37" s="23"/>
      <c r="B37" s="6"/>
      <c r="C37" s="6"/>
      <c r="D37" s="6"/>
      <c r="E37" s="6"/>
      <c r="F37" s="6"/>
      <c r="G37" s="6"/>
      <c r="H37" s="6"/>
      <c r="I37" s="24"/>
    </row>
  </sheetData>
  <conditionalFormatting sqref="B1:F37">
    <cfRule type="expression" dxfId="43" priority="1">
      <formula>#REF!="N/A"</formula>
    </cfRule>
  </conditionalFormatting>
  <pageMargins left="0.23622047244094491" right="0.23622047244094491" top="0.90551181102362199" bottom="0.74803149606299213" header="0.31496062992125984" footer="0.31496062992125984"/>
  <pageSetup paperSize="9" orientation="portrait" r:id="rId1"/>
  <headerFooter scaleWithDoc="0">
    <oddFooter>&amp;L&amp;K000000&amp;R&amp;K000000 | &amp;P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tabColor rgb="FF50C8E8"/>
    <pageSetUpPr fitToPage="1"/>
  </sheetPr>
  <dimension ref="A1:G80"/>
  <sheetViews>
    <sheetView view="pageBreakPreview" zoomScaleNormal="100" zoomScaleSheetLayoutView="100" workbookViewId="0"/>
  </sheetViews>
  <sheetFormatPr defaultColWidth="8.85546875" defaultRowHeight="15" customHeight="1"/>
  <cols>
    <col min="1" max="1" width="14" style="269" bestFit="1" customWidth="1"/>
    <col min="2" max="2" width="4.85546875" customWidth="1"/>
    <col min="3" max="3" width="59.140625" customWidth="1"/>
    <col min="4" max="4" width="3" customWidth="1"/>
    <col min="5" max="5" width="58" customWidth="1"/>
    <col min="6" max="6" width="14.140625" style="23" customWidth="1"/>
    <col min="7" max="11" width="8.85546875" customWidth="1"/>
  </cols>
  <sheetData>
    <row r="1" spans="1:7" ht="15" customHeight="1">
      <c r="A1" s="23"/>
      <c r="B1" s="284"/>
      <c r="C1" s="299" t="s">
        <v>0</v>
      </c>
      <c r="D1" s="6"/>
      <c r="E1" s="6"/>
      <c r="G1" s="6"/>
    </row>
    <row r="2" spans="1:7" ht="15" customHeight="1">
      <c r="A2" s="23" t="s">
        <v>469</v>
      </c>
      <c r="B2" s="284"/>
      <c r="C2" s="299" t="s">
        <v>322</v>
      </c>
      <c r="D2" s="6"/>
      <c r="E2" s="6"/>
      <c r="G2" s="6"/>
    </row>
    <row r="3" spans="1:7" ht="15" customHeight="1">
      <c r="A3" s="23" t="s">
        <v>37</v>
      </c>
      <c r="B3" s="284"/>
      <c r="C3" s="299" t="s">
        <v>2</v>
      </c>
      <c r="D3" s="6"/>
      <c r="E3" s="6"/>
      <c r="G3" s="6"/>
    </row>
    <row r="4" spans="1:7" ht="15" customHeight="1">
      <c r="B4" s="284"/>
      <c r="C4" s="283"/>
      <c r="D4" s="169"/>
      <c r="E4" s="169"/>
      <c r="G4" s="6"/>
    </row>
    <row r="5" spans="1:7" ht="15" customHeight="1">
      <c r="B5" s="301" t="s">
        <v>940</v>
      </c>
      <c r="C5" s="302" t="s">
        <v>978</v>
      </c>
      <c r="D5" s="169"/>
      <c r="E5" s="169"/>
      <c r="G5" s="6"/>
    </row>
    <row r="6" spans="1:7" ht="15" customHeight="1">
      <c r="A6" s="23"/>
      <c r="B6" s="6"/>
      <c r="C6" s="6"/>
      <c r="D6" s="6"/>
      <c r="E6" s="6"/>
      <c r="G6" s="6"/>
    </row>
    <row r="7" spans="1:7" ht="15" customHeight="1">
      <c r="A7" s="23" t="s">
        <v>325</v>
      </c>
      <c r="B7" s="111"/>
      <c r="C7" s="173" t="s">
        <v>597</v>
      </c>
      <c r="D7" s="174"/>
      <c r="E7" s="175"/>
      <c r="G7" s="6"/>
    </row>
    <row r="8" spans="1:7" ht="15" customHeight="1">
      <c r="A8" s="23" t="s">
        <v>979</v>
      </c>
      <c r="B8" s="6"/>
      <c r="C8" s="176" t="s">
        <v>980</v>
      </c>
      <c r="D8" s="126"/>
      <c r="E8" s="176" t="s">
        <v>63</v>
      </c>
      <c r="G8" s="6"/>
    </row>
    <row r="9" spans="1:7" ht="15" customHeight="1">
      <c r="A9" s="23" t="s">
        <v>981</v>
      </c>
      <c r="B9" s="6"/>
      <c r="C9" s="175" t="s">
        <v>982</v>
      </c>
      <c r="D9" s="126"/>
      <c r="E9" s="175" t="s">
        <v>983</v>
      </c>
      <c r="F9" s="23" t="s">
        <v>984</v>
      </c>
      <c r="G9" s="6"/>
    </row>
    <row r="10" spans="1:7" ht="15" customHeight="1">
      <c r="A10" s="23"/>
      <c r="B10" s="6"/>
      <c r="C10" s="175" t="s">
        <v>985</v>
      </c>
      <c r="D10" s="126"/>
      <c r="E10" s="175" t="s">
        <v>986</v>
      </c>
      <c r="F10" s="23" t="s">
        <v>987</v>
      </c>
      <c r="G10" s="6"/>
    </row>
    <row r="11" spans="1:7" ht="15" customHeight="1">
      <c r="A11" s="23"/>
      <c r="B11" s="6"/>
      <c r="C11" s="175"/>
      <c r="D11" s="126"/>
      <c r="E11" s="175" t="s">
        <v>988</v>
      </c>
      <c r="G11" s="6"/>
    </row>
    <row r="12" spans="1:7" ht="15" customHeight="1">
      <c r="A12" s="23"/>
      <c r="B12" s="101"/>
      <c r="C12" s="175" t="s">
        <v>989</v>
      </c>
      <c r="D12" s="126"/>
      <c r="E12" s="175" t="s">
        <v>990</v>
      </c>
      <c r="G12" s="6"/>
    </row>
    <row r="13" spans="1:7" ht="15" customHeight="1">
      <c r="A13" s="23"/>
      <c r="B13" s="6"/>
      <c r="C13" s="175" t="s">
        <v>991</v>
      </c>
      <c r="D13" s="126"/>
      <c r="E13" s="175" t="s">
        <v>992</v>
      </c>
      <c r="G13" s="6"/>
    </row>
    <row r="14" spans="1:7" ht="15" customHeight="1">
      <c r="A14" s="23"/>
      <c r="B14" s="6"/>
      <c r="C14" s="175" t="s">
        <v>993</v>
      </c>
      <c r="D14" s="126"/>
      <c r="E14" s="175" t="s">
        <v>994</v>
      </c>
      <c r="G14" s="6"/>
    </row>
    <row r="15" spans="1:7" ht="15" customHeight="1">
      <c r="A15" s="23"/>
      <c r="B15" s="6"/>
      <c r="C15" s="175" t="s">
        <v>995</v>
      </c>
      <c r="D15" s="126"/>
      <c r="E15" s="175"/>
      <c r="G15" s="6"/>
    </row>
    <row r="16" spans="1:7" ht="15" customHeight="1">
      <c r="A16" s="23"/>
      <c r="B16" s="6"/>
      <c r="C16" s="175" t="s">
        <v>996</v>
      </c>
      <c r="D16" s="126"/>
      <c r="E16" s="175" t="s">
        <v>997</v>
      </c>
      <c r="F16" s="23" t="s">
        <v>998</v>
      </c>
      <c r="G16" s="6"/>
    </row>
    <row r="17" spans="1:7" ht="15" customHeight="1">
      <c r="A17" s="23" t="s">
        <v>999</v>
      </c>
      <c r="B17" s="6"/>
      <c r="C17" s="175" t="s">
        <v>1000</v>
      </c>
      <c r="D17" s="126"/>
      <c r="E17" s="175" t="s">
        <v>1001</v>
      </c>
      <c r="G17" s="6"/>
    </row>
    <row r="18" spans="1:7" ht="15" customHeight="1">
      <c r="A18" s="23"/>
      <c r="B18" s="6"/>
      <c r="C18" s="175" t="s">
        <v>1002</v>
      </c>
      <c r="D18" s="126"/>
      <c r="E18" s="175"/>
      <c r="G18" s="6"/>
    </row>
    <row r="19" spans="1:7" ht="15" customHeight="1">
      <c r="A19" s="23"/>
      <c r="B19" s="6"/>
      <c r="C19" s="175" t="s">
        <v>1003</v>
      </c>
      <c r="D19" s="126"/>
      <c r="E19" s="176" t="s">
        <v>1004</v>
      </c>
      <c r="G19" s="6"/>
    </row>
    <row r="20" spans="1:7" ht="15" customHeight="1">
      <c r="A20" s="23"/>
      <c r="B20" s="6"/>
      <c r="C20" s="175"/>
      <c r="D20" s="126"/>
      <c r="E20" s="175" t="s">
        <v>1005</v>
      </c>
      <c r="F20" s="23" t="s">
        <v>1006</v>
      </c>
      <c r="G20" s="6"/>
    </row>
    <row r="21" spans="1:7" ht="15" customHeight="1">
      <c r="A21" s="23" t="s">
        <v>1007</v>
      </c>
      <c r="B21" s="101"/>
      <c r="C21" s="175" t="s">
        <v>1008</v>
      </c>
      <c r="D21" s="126"/>
      <c r="E21" s="175" t="s">
        <v>1009</v>
      </c>
      <c r="G21" s="6"/>
    </row>
    <row r="22" spans="1:7" ht="15" customHeight="1">
      <c r="A22" s="23"/>
      <c r="B22" s="101"/>
      <c r="C22" s="175" t="s">
        <v>1010</v>
      </c>
      <c r="D22" s="126"/>
      <c r="E22" s="175" t="s">
        <v>1011</v>
      </c>
      <c r="G22" s="6"/>
    </row>
    <row r="23" spans="1:7" ht="15" customHeight="1">
      <c r="A23" s="23"/>
      <c r="B23" s="101"/>
      <c r="C23" s="175" t="s">
        <v>1012</v>
      </c>
      <c r="D23" s="126"/>
      <c r="E23" s="175" t="s">
        <v>1013</v>
      </c>
      <c r="G23" s="6"/>
    </row>
    <row r="24" spans="1:7" ht="15" customHeight="1">
      <c r="A24" s="23"/>
      <c r="B24" s="101"/>
      <c r="C24" s="175" t="s">
        <v>1014</v>
      </c>
      <c r="D24" s="126"/>
      <c r="E24" s="175" t="s">
        <v>1015</v>
      </c>
      <c r="G24" s="6"/>
    </row>
    <row r="25" spans="1:7" ht="15" customHeight="1">
      <c r="A25" s="23"/>
      <c r="B25" s="101"/>
      <c r="C25" s="175"/>
      <c r="D25" s="126"/>
      <c r="E25" s="175" t="s">
        <v>1016</v>
      </c>
      <c r="G25" s="6"/>
    </row>
    <row r="26" spans="1:7" ht="15" customHeight="1">
      <c r="A26" s="23"/>
      <c r="B26" s="101"/>
      <c r="C26" s="175" t="s">
        <v>1017</v>
      </c>
      <c r="D26" s="126"/>
      <c r="E26" s="175" t="s">
        <v>1018</v>
      </c>
      <c r="G26" s="6"/>
    </row>
    <row r="27" spans="1:7" ht="15" customHeight="1">
      <c r="A27" s="23"/>
      <c r="B27" s="101"/>
      <c r="C27" s="175" t="s">
        <v>1019</v>
      </c>
      <c r="D27" s="126"/>
      <c r="E27" s="175"/>
      <c r="G27" s="6"/>
    </row>
    <row r="28" spans="1:7" ht="15" customHeight="1">
      <c r="A28" s="23"/>
      <c r="B28" s="101"/>
      <c r="C28" s="175" t="s">
        <v>1020</v>
      </c>
      <c r="D28" s="126"/>
      <c r="E28" s="176" t="s">
        <v>1021</v>
      </c>
      <c r="G28" s="6"/>
    </row>
    <row r="29" spans="1:7" ht="15" customHeight="1">
      <c r="A29" s="23"/>
      <c r="B29" s="101"/>
      <c r="C29" s="175" t="s">
        <v>1022</v>
      </c>
      <c r="D29" s="126"/>
      <c r="E29" s="175" t="s">
        <v>1023</v>
      </c>
      <c r="F29" s="23" t="s">
        <v>1024</v>
      </c>
      <c r="G29" s="169"/>
    </row>
    <row r="30" spans="1:7" ht="15" customHeight="1">
      <c r="A30" s="23"/>
      <c r="B30" s="101"/>
      <c r="C30" s="175"/>
      <c r="D30" s="126"/>
      <c r="E30" s="175" t="s">
        <v>1025</v>
      </c>
      <c r="F30" s="23" t="s">
        <v>1026</v>
      </c>
      <c r="G30" s="6"/>
    </row>
    <row r="31" spans="1:7" ht="15" customHeight="1">
      <c r="A31" s="23"/>
      <c r="B31" s="101"/>
      <c r="C31" s="175" t="s">
        <v>1027</v>
      </c>
      <c r="D31" s="126"/>
      <c r="E31" s="175" t="s">
        <v>1028</v>
      </c>
      <c r="G31" s="6"/>
    </row>
    <row r="32" spans="1:7" ht="15" customHeight="1">
      <c r="A32" s="23"/>
      <c r="B32" s="101"/>
      <c r="C32" s="175" t="s">
        <v>1029</v>
      </c>
      <c r="D32" s="126"/>
      <c r="E32" s="175" t="s">
        <v>1030</v>
      </c>
      <c r="G32" s="6"/>
    </row>
    <row r="33" spans="1:7" ht="15" customHeight="1">
      <c r="A33" s="23"/>
      <c r="B33" s="101"/>
      <c r="C33" s="175" t="s">
        <v>1031</v>
      </c>
      <c r="D33" s="126"/>
      <c r="E33" s="175" t="s">
        <v>1032</v>
      </c>
      <c r="G33" s="6"/>
    </row>
    <row r="34" spans="1:7" ht="15" customHeight="1">
      <c r="A34" s="23"/>
      <c r="B34" s="101"/>
      <c r="C34" s="175" t="s">
        <v>1033</v>
      </c>
      <c r="D34" s="126"/>
      <c r="E34" s="175" t="s">
        <v>1034</v>
      </c>
      <c r="G34" s="6"/>
    </row>
    <row r="35" spans="1:7" ht="15" customHeight="1">
      <c r="A35" s="23"/>
      <c r="B35" s="101"/>
      <c r="C35" s="175"/>
      <c r="D35" s="126"/>
      <c r="E35" s="175" t="s">
        <v>1035</v>
      </c>
      <c r="G35" s="6"/>
    </row>
    <row r="36" spans="1:7" ht="15" customHeight="1">
      <c r="A36" s="23"/>
      <c r="B36" s="101"/>
      <c r="C36" s="125" t="s">
        <v>1036</v>
      </c>
      <c r="D36" s="126"/>
      <c r="E36" s="175"/>
      <c r="G36" s="169"/>
    </row>
    <row r="37" spans="1:7" ht="15" customHeight="1">
      <c r="A37" s="23" t="s">
        <v>1037</v>
      </c>
      <c r="B37" s="101"/>
      <c r="C37" s="175" t="s">
        <v>1038</v>
      </c>
      <c r="D37" s="126"/>
      <c r="E37" s="175" t="s">
        <v>1039</v>
      </c>
      <c r="G37" s="169"/>
    </row>
    <row r="38" spans="1:7" ht="15" customHeight="1">
      <c r="A38" s="23"/>
      <c r="B38" s="101"/>
      <c r="C38" s="175" t="s">
        <v>1040</v>
      </c>
      <c r="D38" s="126"/>
      <c r="E38" s="175" t="s">
        <v>1041</v>
      </c>
      <c r="G38" s="169"/>
    </row>
    <row r="39" spans="1:7" ht="15" customHeight="1">
      <c r="A39" s="23"/>
      <c r="B39" s="101"/>
      <c r="C39" s="175" t="s">
        <v>1042</v>
      </c>
      <c r="D39" s="126"/>
      <c r="E39" s="175" t="s">
        <v>1043</v>
      </c>
      <c r="G39" s="169"/>
    </row>
    <row r="40" spans="1:7" ht="15" customHeight="1">
      <c r="A40" s="23" t="s">
        <v>1044</v>
      </c>
      <c r="B40" s="6"/>
      <c r="C40" s="175" t="s">
        <v>1045</v>
      </c>
      <c r="D40" s="126"/>
      <c r="E40" s="175" t="s">
        <v>1046</v>
      </c>
      <c r="G40" s="169"/>
    </row>
    <row r="41" spans="1:7" ht="15" customHeight="1">
      <c r="A41" s="23"/>
      <c r="B41" s="6"/>
      <c r="C41" s="178" t="s">
        <v>1047</v>
      </c>
      <c r="D41" s="126"/>
      <c r="E41" s="175" t="s">
        <v>1048</v>
      </c>
      <c r="G41" s="169"/>
    </row>
    <row r="42" spans="1:7" ht="15" customHeight="1">
      <c r="A42" s="23"/>
      <c r="B42" s="101"/>
      <c r="C42" s="178" t="s">
        <v>1049</v>
      </c>
      <c r="D42" s="126"/>
      <c r="E42" s="175"/>
      <c r="G42" s="169"/>
    </row>
    <row r="43" spans="1:7" ht="15" customHeight="1">
      <c r="A43" s="23"/>
      <c r="B43" s="101"/>
      <c r="C43" s="178"/>
      <c r="D43" s="126"/>
      <c r="E43" s="176" t="s">
        <v>1050</v>
      </c>
      <c r="G43" s="169"/>
    </row>
    <row r="44" spans="1:7" ht="15" customHeight="1">
      <c r="A44" s="23" t="s">
        <v>1051</v>
      </c>
      <c r="B44" s="101"/>
      <c r="C44" s="125" t="s">
        <v>1052</v>
      </c>
      <c r="D44" s="126"/>
      <c r="E44" s="175" t="s">
        <v>1053</v>
      </c>
      <c r="G44" s="169"/>
    </row>
    <row r="45" spans="1:7" ht="15" customHeight="1">
      <c r="A45" s="23" t="s">
        <v>1054</v>
      </c>
      <c r="B45" s="101"/>
      <c r="C45" s="178" t="s">
        <v>1055</v>
      </c>
      <c r="D45" s="126"/>
      <c r="E45" s="175" t="s">
        <v>1056</v>
      </c>
      <c r="G45" s="169"/>
    </row>
    <row r="46" spans="1:7" ht="15" customHeight="1">
      <c r="A46" s="23"/>
      <c r="B46" s="101"/>
      <c r="C46" s="178" t="s">
        <v>1057</v>
      </c>
      <c r="D46" s="126"/>
      <c r="E46" s="175" t="s">
        <v>1058</v>
      </c>
      <c r="G46" s="169"/>
    </row>
    <row r="47" spans="1:7" ht="15" customHeight="1">
      <c r="A47" s="23"/>
      <c r="B47" s="134"/>
      <c r="C47" s="178" t="s">
        <v>1059</v>
      </c>
      <c r="D47" s="126"/>
      <c r="E47" s="175" t="s">
        <v>1060</v>
      </c>
      <c r="G47" s="169"/>
    </row>
    <row r="48" spans="1:7" ht="15" customHeight="1">
      <c r="A48" s="23"/>
      <c r="B48" s="6"/>
      <c r="C48" s="178" t="s">
        <v>1061</v>
      </c>
      <c r="D48" s="126"/>
      <c r="E48" s="124"/>
      <c r="G48" s="169"/>
    </row>
    <row r="49" spans="1:7" ht="15" customHeight="1">
      <c r="A49" s="23"/>
      <c r="B49" s="6"/>
      <c r="C49" s="178" t="s">
        <v>1062</v>
      </c>
      <c r="D49" s="126"/>
      <c r="E49" s="124"/>
      <c r="G49" s="169"/>
    </row>
    <row r="50" spans="1:7" ht="15" customHeight="1">
      <c r="A50" s="23"/>
      <c r="B50" s="6"/>
      <c r="C50" s="179"/>
      <c r="D50" s="126"/>
      <c r="E50" s="124"/>
      <c r="G50" s="169"/>
    </row>
    <row r="51" spans="1:7" ht="15" customHeight="1">
      <c r="A51" s="23" t="s">
        <v>1051</v>
      </c>
      <c r="B51" s="6"/>
      <c r="C51" s="179" t="s">
        <v>1063</v>
      </c>
      <c r="D51" s="6"/>
      <c r="E51" s="124"/>
      <c r="G51" s="169"/>
    </row>
    <row r="52" spans="1:7" ht="15" customHeight="1">
      <c r="A52" s="23"/>
      <c r="B52" s="6"/>
      <c r="C52" s="179" t="s">
        <v>1064</v>
      </c>
      <c r="D52" s="6"/>
      <c r="E52" s="124"/>
      <c r="G52" s="169"/>
    </row>
    <row r="53" spans="1:7" ht="15" customHeight="1">
      <c r="A53" s="23"/>
      <c r="B53" s="6"/>
      <c r="C53" s="179" t="s">
        <v>1065</v>
      </c>
      <c r="D53" s="6"/>
      <c r="E53" s="124"/>
      <c r="G53" s="169"/>
    </row>
    <row r="54" spans="1:7" ht="15" customHeight="1">
      <c r="A54" s="23"/>
      <c r="B54" s="6"/>
      <c r="C54" s="179" t="s">
        <v>1066</v>
      </c>
      <c r="D54" s="6"/>
      <c r="E54" s="124"/>
      <c r="G54" s="169"/>
    </row>
    <row r="55" spans="1:7" ht="15" customHeight="1">
      <c r="A55" s="23"/>
      <c r="B55" s="6"/>
      <c r="C55" s="178" t="s">
        <v>1067</v>
      </c>
      <c r="D55" s="6"/>
      <c r="E55" s="124"/>
      <c r="G55" s="169"/>
    </row>
    <row r="56" spans="1:7" ht="14.25" customHeight="1">
      <c r="A56" s="23"/>
      <c r="B56" s="6"/>
      <c r="C56" s="179"/>
      <c r="D56" s="6"/>
      <c r="E56" s="124"/>
      <c r="G56" s="169"/>
    </row>
    <row r="57" spans="1:7" ht="14.25" customHeight="1">
      <c r="A57" s="23"/>
      <c r="B57" s="6"/>
      <c r="C57" s="125" t="s">
        <v>164</v>
      </c>
      <c r="D57" s="6"/>
      <c r="E57" s="124"/>
      <c r="G57" s="169"/>
    </row>
    <row r="58" spans="1:7" ht="14.25" customHeight="1">
      <c r="A58" s="23" t="s">
        <v>1068</v>
      </c>
      <c r="B58" s="6"/>
      <c r="C58" s="179" t="s">
        <v>1069</v>
      </c>
      <c r="D58" s="6"/>
      <c r="E58" s="124"/>
      <c r="G58" s="169"/>
    </row>
    <row r="59" spans="1:7" ht="15" customHeight="1">
      <c r="A59" s="23"/>
      <c r="B59" s="6"/>
      <c r="C59" s="179" t="s">
        <v>1070</v>
      </c>
      <c r="D59" s="6"/>
      <c r="E59" s="124"/>
      <c r="G59" s="6"/>
    </row>
    <row r="60" spans="1:7" ht="15" customHeight="1">
      <c r="A60" s="23"/>
      <c r="B60" s="6"/>
      <c r="C60" s="179" t="s">
        <v>1071</v>
      </c>
      <c r="D60" s="6"/>
      <c r="E60" s="124"/>
      <c r="G60" s="6"/>
    </row>
    <row r="61" spans="1:7" ht="15" customHeight="1">
      <c r="A61" s="23"/>
      <c r="B61" s="6"/>
      <c r="C61" s="179" t="s">
        <v>1072</v>
      </c>
      <c r="D61" s="6"/>
      <c r="E61" s="124"/>
      <c r="G61" s="6"/>
    </row>
    <row r="62" spans="1:7" ht="15" customHeight="1">
      <c r="A62" s="23"/>
      <c r="B62" s="6"/>
      <c r="C62" s="177" t="s">
        <v>1073</v>
      </c>
      <c r="D62" s="6"/>
      <c r="E62" s="124"/>
      <c r="G62" s="6"/>
    </row>
    <row r="63" spans="1:7" ht="15" customHeight="1">
      <c r="A63" s="23"/>
      <c r="C63" s="177" t="s">
        <v>1074</v>
      </c>
      <c r="E63" s="124"/>
    </row>
    <row r="64" spans="1:7" ht="15" customHeight="1">
      <c r="A64" s="23"/>
      <c r="C64" s="177" t="s">
        <v>1075</v>
      </c>
      <c r="E64" s="124"/>
    </row>
    <row r="65" spans="1:5" ht="15" customHeight="1">
      <c r="A65" s="23"/>
      <c r="C65" s="177"/>
      <c r="E65" s="124"/>
    </row>
    <row r="66" spans="1:5" ht="15" customHeight="1">
      <c r="A66" s="23" t="s">
        <v>1076</v>
      </c>
      <c r="C66" s="179" t="s">
        <v>1077</v>
      </c>
      <c r="E66" s="124"/>
    </row>
    <row r="67" spans="1:5" ht="15" customHeight="1">
      <c r="A67" s="23"/>
      <c r="C67" s="179" t="s">
        <v>1078</v>
      </c>
      <c r="E67" s="124"/>
    </row>
    <row r="68" spans="1:5" ht="15" customHeight="1">
      <c r="A68" s="23"/>
      <c r="C68" s="179" t="s">
        <v>1079</v>
      </c>
      <c r="E68" s="124"/>
    </row>
    <row r="69" spans="1:5" ht="15" customHeight="1">
      <c r="A69" s="23"/>
      <c r="C69" s="179"/>
      <c r="E69" s="124"/>
    </row>
    <row r="70" spans="1:5" ht="15" customHeight="1">
      <c r="A70" s="23" t="s">
        <v>1080</v>
      </c>
      <c r="C70" s="179" t="s">
        <v>1081</v>
      </c>
      <c r="E70" s="124"/>
    </row>
    <row r="71" spans="1:5" ht="15" customHeight="1">
      <c r="A71" s="23"/>
      <c r="C71" s="179" t="s">
        <v>1082</v>
      </c>
      <c r="E71" s="124"/>
    </row>
    <row r="72" spans="1:5" ht="15" customHeight="1">
      <c r="A72" s="23"/>
      <c r="C72" s="179" t="s">
        <v>1083</v>
      </c>
      <c r="E72" s="124"/>
    </row>
    <row r="73" spans="1:5" ht="15" customHeight="1">
      <c r="A73" s="23"/>
      <c r="C73" s="179"/>
      <c r="E73" s="124"/>
    </row>
    <row r="74" spans="1:5" ht="15" customHeight="1">
      <c r="A74" s="23"/>
      <c r="C74" s="179" t="s">
        <v>1084</v>
      </c>
      <c r="E74" s="124"/>
    </row>
    <row r="75" spans="1:5" ht="15" customHeight="1">
      <c r="A75" s="23"/>
      <c r="C75" s="179" t="s">
        <v>1085</v>
      </c>
      <c r="E75" s="124"/>
    </row>
    <row r="76" spans="1:5" ht="15" customHeight="1">
      <c r="A76" s="23"/>
      <c r="C76" s="179" t="s">
        <v>1086</v>
      </c>
      <c r="E76" s="124"/>
    </row>
    <row r="77" spans="1:5" ht="15" customHeight="1">
      <c r="A77" s="23"/>
      <c r="C77" s="179"/>
      <c r="E77" s="124"/>
    </row>
    <row r="78" spans="1:5" ht="15" customHeight="1">
      <c r="A78" s="23"/>
      <c r="C78" s="179" t="s">
        <v>1087</v>
      </c>
      <c r="E78" s="124"/>
    </row>
    <row r="79" spans="1:5" ht="15" customHeight="1">
      <c r="A79" s="23"/>
      <c r="C79" s="179" t="s">
        <v>1088</v>
      </c>
      <c r="E79" s="124"/>
    </row>
    <row r="80" spans="1:5" ht="15" customHeight="1">
      <c r="A80" s="23"/>
      <c r="C80" s="179" t="s">
        <v>1089</v>
      </c>
      <c r="E80" s="124"/>
    </row>
  </sheetData>
  <pageMargins left="0.23622047244094491" right="0.23622047244094491" top="0.90551181102362199" bottom="0.74803149606299213" header="0.31496062992125984" footer="0.31496062992125984"/>
  <pageSetup paperSize="9" scale="62" orientation="portrait" r:id="rId1"/>
  <headerFooter scaleWithDoc="0">
    <oddFooter>&amp;L&amp;K000000&amp;R&amp;K000000 | &amp;P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D45C5-CDBB-4407-905B-D0986888449C}">
  <sheetPr codeName="Sheet17">
    <tabColor rgb="FF002060"/>
    <pageSetUpPr fitToPage="1"/>
  </sheetPr>
  <dimension ref="A1:N127"/>
  <sheetViews>
    <sheetView view="pageBreakPreview" zoomScaleNormal="100" zoomScaleSheetLayoutView="100" workbookViewId="0"/>
  </sheetViews>
  <sheetFormatPr defaultColWidth="8.85546875" defaultRowHeight="12.75"/>
  <cols>
    <col min="1" max="1" width="17" style="269" customWidth="1"/>
    <col min="2" max="2" width="3.42578125" bestFit="1" customWidth="1"/>
    <col min="3" max="3" width="55.140625" customWidth="1"/>
    <col min="4" max="4" width="1.42578125" customWidth="1"/>
    <col min="5" max="5" width="7.85546875" customWidth="1"/>
    <col min="6" max="6" width="16.85546875" customWidth="1"/>
    <col min="7" max="7" width="16.5703125" customWidth="1"/>
    <col min="8" max="8" width="16.85546875" customWidth="1"/>
  </cols>
  <sheetData>
    <row r="1" spans="1:12" ht="15">
      <c r="A1" s="23"/>
      <c r="B1" s="284"/>
      <c r="C1" s="299" t="s">
        <v>0</v>
      </c>
      <c r="D1" s="6"/>
      <c r="E1" s="6"/>
      <c r="F1" s="6"/>
      <c r="G1" s="6"/>
      <c r="H1" s="6"/>
    </row>
    <row r="2" spans="1:12" ht="15">
      <c r="A2" s="23" t="s">
        <v>469</v>
      </c>
      <c r="B2" s="284"/>
      <c r="C2" s="299" t="s">
        <v>322</v>
      </c>
      <c r="D2" s="6"/>
      <c r="E2" s="6"/>
      <c r="F2" s="6"/>
      <c r="G2" s="6"/>
      <c r="H2" s="6"/>
    </row>
    <row r="3" spans="1:12" ht="15">
      <c r="A3" s="23" t="s">
        <v>37</v>
      </c>
      <c r="B3" s="284"/>
      <c r="C3" s="299" t="s">
        <v>2</v>
      </c>
      <c r="D3" s="6"/>
      <c r="E3" s="6"/>
      <c r="F3" s="6"/>
      <c r="G3" s="6"/>
      <c r="H3" s="6"/>
    </row>
    <row r="4" spans="1:12">
      <c r="B4" s="284"/>
      <c r="C4" s="284"/>
      <c r="D4" s="6"/>
      <c r="E4" s="6"/>
      <c r="F4" s="6"/>
      <c r="G4" s="6"/>
      <c r="H4" s="6"/>
    </row>
    <row r="5" spans="1:12" ht="15">
      <c r="B5" s="301" t="s">
        <v>1090</v>
      </c>
      <c r="C5" s="302" t="s">
        <v>1091</v>
      </c>
      <c r="D5" s="127"/>
      <c r="E5" s="127"/>
      <c r="F5" s="6"/>
      <c r="G5" s="6"/>
      <c r="H5" s="6"/>
    </row>
    <row r="6" spans="1:12">
      <c r="A6" s="23"/>
      <c r="B6" s="284"/>
      <c r="C6" s="284"/>
      <c r="D6" s="6"/>
      <c r="E6" s="6"/>
      <c r="F6" s="6"/>
      <c r="G6" s="6"/>
      <c r="H6" s="6"/>
    </row>
    <row r="7" spans="1:12" ht="13.15">
      <c r="A7" s="23"/>
      <c r="B7" s="352" t="s">
        <v>472</v>
      </c>
      <c r="C7" s="358" t="s">
        <v>127</v>
      </c>
      <c r="D7" s="171"/>
      <c r="E7" s="171"/>
      <c r="F7" s="6"/>
      <c r="G7" s="6"/>
      <c r="H7" s="6"/>
    </row>
    <row r="8" spans="1:12">
      <c r="A8" s="23"/>
      <c r="B8" s="6"/>
      <c r="C8" s="6"/>
      <c r="D8" s="6"/>
      <c r="E8" s="6"/>
      <c r="F8" s="6"/>
      <c r="G8" s="6"/>
      <c r="H8" s="6"/>
    </row>
    <row r="9" spans="1:12" ht="39.4">
      <c r="A9" s="23" t="s">
        <v>1092</v>
      </c>
      <c r="B9" s="180"/>
      <c r="C9" s="80" t="s">
        <v>1093</v>
      </c>
      <c r="D9" s="6"/>
      <c r="E9" s="306" t="s">
        <v>40</v>
      </c>
      <c r="F9" s="306" t="s">
        <v>1094</v>
      </c>
      <c r="G9" s="306" t="s">
        <v>1095</v>
      </c>
      <c r="H9" s="306" t="s">
        <v>1096</v>
      </c>
    </row>
    <row r="10" spans="1:12" ht="13.15">
      <c r="A10" s="270"/>
      <c r="B10" s="180"/>
      <c r="C10" s="6"/>
      <c r="D10" s="6"/>
      <c r="E10" s="307"/>
      <c r="F10" s="308" t="s">
        <v>43</v>
      </c>
      <c r="G10" s="308" t="s">
        <v>43</v>
      </c>
      <c r="H10" s="308" t="s">
        <v>43</v>
      </c>
    </row>
    <row r="11" spans="1:12" ht="13.15">
      <c r="A11" s="270"/>
      <c r="B11" s="180"/>
      <c r="C11" s="310" t="s">
        <v>853</v>
      </c>
      <c r="D11" s="96"/>
      <c r="E11" s="96"/>
      <c r="F11" s="3">
        <v>285000</v>
      </c>
      <c r="G11" s="3">
        <v>0</v>
      </c>
      <c r="H11" s="3">
        <f>SUM(F11:G11)</f>
        <v>285000</v>
      </c>
      <c r="L11" s="1"/>
    </row>
    <row r="12" spans="1:12" ht="8.85" customHeight="1">
      <c r="A12" s="270"/>
      <c r="B12" s="180"/>
      <c r="C12" s="96"/>
      <c r="D12" s="96"/>
      <c r="E12" s="96"/>
      <c r="F12" s="7"/>
      <c r="G12" s="3"/>
      <c r="H12" s="3"/>
    </row>
    <row r="13" spans="1:12" ht="13.15">
      <c r="A13" s="270"/>
      <c r="B13" s="180"/>
      <c r="C13" s="181" t="s">
        <v>855</v>
      </c>
      <c r="D13" s="96"/>
      <c r="E13" s="96"/>
      <c r="F13" s="12">
        <v>0</v>
      </c>
      <c r="G13" s="3">
        <v>156400</v>
      </c>
      <c r="H13" s="3">
        <f>SUM(F13:G13)</f>
        <v>156400</v>
      </c>
      <c r="L13" s="1"/>
    </row>
    <row r="14" spans="1:12" ht="9.75" customHeight="1">
      <c r="A14" s="270"/>
      <c r="B14" s="180"/>
      <c r="C14" s="181"/>
      <c r="D14" s="96"/>
      <c r="E14" s="96"/>
      <c r="F14" s="281"/>
      <c r="G14" s="3"/>
      <c r="H14" s="3"/>
    </row>
    <row r="15" spans="1:12" ht="13.15">
      <c r="A15" s="270"/>
      <c r="B15" s="180"/>
      <c r="C15" s="181" t="s">
        <v>63</v>
      </c>
      <c r="D15" s="96"/>
      <c r="E15" s="96"/>
      <c r="F15" s="12">
        <v>-90000</v>
      </c>
      <c r="G15" s="3">
        <v>-32583</v>
      </c>
      <c r="H15" s="3">
        <f>SUM(F15:G15)</f>
        <v>-122583</v>
      </c>
      <c r="L15" s="1"/>
    </row>
    <row r="16" spans="1:12" ht="13.15">
      <c r="B16" s="180"/>
      <c r="C16" s="310" t="s">
        <v>860</v>
      </c>
      <c r="D16" s="96"/>
      <c r="E16" s="96"/>
      <c r="F16" s="183">
        <f>SUM(F11:F15)</f>
        <v>195000</v>
      </c>
      <c r="G16" s="183">
        <f>SUM(G11:G15)</f>
        <v>123817</v>
      </c>
      <c r="H16" s="183">
        <f>SUM(H11:H15)</f>
        <v>318817</v>
      </c>
      <c r="L16" s="1"/>
    </row>
    <row r="17" spans="1:14" ht="8.25" customHeight="1">
      <c r="B17" s="180"/>
      <c r="C17" s="180"/>
      <c r="D17" s="180"/>
      <c r="E17" s="180"/>
      <c r="F17" s="180"/>
      <c r="G17" s="180"/>
      <c r="H17" s="180"/>
      <c r="K17" s="279"/>
    </row>
    <row r="18" spans="1:14" ht="13.15">
      <c r="A18" s="270" t="s">
        <v>1097</v>
      </c>
      <c r="B18" s="180"/>
      <c r="C18" s="182" t="s">
        <v>863</v>
      </c>
      <c r="D18" s="96"/>
      <c r="E18" s="96"/>
      <c r="F18" s="114">
        <v>360000</v>
      </c>
      <c r="G18" s="114">
        <v>156400</v>
      </c>
      <c r="H18" s="3">
        <f>SUM(F18:G18)</f>
        <v>516400</v>
      </c>
    </row>
    <row r="19" spans="1:14" ht="13.15">
      <c r="A19" s="270" t="s">
        <v>1097</v>
      </c>
      <c r="B19" s="180"/>
      <c r="C19" s="182" t="s">
        <v>864</v>
      </c>
      <c r="D19" s="96"/>
      <c r="E19" s="96"/>
      <c r="F19" s="114">
        <v>-165000</v>
      </c>
      <c r="G19" s="114">
        <v>-32583</v>
      </c>
      <c r="H19" s="3">
        <f>SUM(F19:G19)</f>
        <v>-197583</v>
      </c>
      <c r="L19" s="279"/>
    </row>
    <row r="20" spans="1:14" ht="13.15">
      <c r="A20" s="270"/>
      <c r="B20" s="180"/>
      <c r="C20" s="310" t="s">
        <v>860</v>
      </c>
      <c r="D20" s="96"/>
      <c r="E20" s="96"/>
      <c r="F20" s="183">
        <f t="shared" ref="F20:H20" si="0">SUM(F18:F19)</f>
        <v>195000</v>
      </c>
      <c r="G20" s="183">
        <f t="shared" si="0"/>
        <v>123817</v>
      </c>
      <c r="H20" s="183">
        <f t="shared" si="0"/>
        <v>318817</v>
      </c>
    </row>
    <row r="21" spans="1:14" ht="13.15">
      <c r="A21" s="270"/>
      <c r="B21" s="180"/>
      <c r="C21" s="96"/>
      <c r="D21" s="96"/>
      <c r="E21" s="96"/>
      <c r="F21" s="259"/>
      <c r="G21" s="259"/>
      <c r="H21" s="259"/>
    </row>
    <row r="22" spans="1:14" ht="13.15">
      <c r="A22" s="270" t="s">
        <v>1098</v>
      </c>
      <c r="B22" s="180"/>
      <c r="C22" s="150" t="s">
        <v>855</v>
      </c>
      <c r="D22" s="150"/>
      <c r="E22" s="150"/>
      <c r="F22" s="113">
        <v>0</v>
      </c>
      <c r="G22" s="113">
        <v>302250</v>
      </c>
      <c r="H22" s="82">
        <f>SUM(F22:G22)</f>
        <v>302250</v>
      </c>
      <c r="L22" s="279"/>
      <c r="N22" s="279"/>
    </row>
    <row r="23" spans="1:14" ht="10.5" customHeight="1">
      <c r="A23" s="270"/>
      <c r="B23" s="180"/>
      <c r="C23" s="150"/>
      <c r="D23" s="150"/>
      <c r="E23" s="150"/>
      <c r="F23" s="150"/>
      <c r="G23" s="150"/>
      <c r="H23" s="82"/>
    </row>
    <row r="24" spans="1:14" ht="13.15">
      <c r="A24" s="270" t="s">
        <v>1099</v>
      </c>
      <c r="B24" s="180"/>
      <c r="C24" s="150" t="s">
        <v>63</v>
      </c>
      <c r="D24" s="150"/>
      <c r="E24" s="162"/>
      <c r="F24" s="140">
        <v>-90000</v>
      </c>
      <c r="G24" s="140">
        <v>-102069</v>
      </c>
      <c r="H24" s="82">
        <f>SUM(F24:G24)</f>
        <v>-192069</v>
      </c>
      <c r="L24" s="279"/>
    </row>
    <row r="25" spans="1:14" ht="13.15">
      <c r="A25" s="270" t="s">
        <v>1100</v>
      </c>
      <c r="B25" s="180"/>
      <c r="C25" s="360" t="s">
        <v>871</v>
      </c>
      <c r="D25" s="153"/>
      <c r="E25" s="153"/>
      <c r="F25" s="84">
        <f>SUM(F20:F24)</f>
        <v>105000</v>
      </c>
      <c r="G25" s="84">
        <f>SUM(G20:G24)</f>
        <v>323998</v>
      </c>
      <c r="H25" s="84">
        <f>SUM(H20:H24)</f>
        <v>428998</v>
      </c>
    </row>
    <row r="26" spans="1:14" ht="13.15">
      <c r="A26" s="270"/>
      <c r="B26" s="180"/>
      <c r="C26" s="153"/>
      <c r="D26" s="153"/>
      <c r="E26" s="153"/>
      <c r="F26" s="153"/>
      <c r="G26" s="153"/>
      <c r="H26" s="153"/>
    </row>
    <row r="27" spans="1:14" ht="13.15">
      <c r="A27" s="270" t="s">
        <v>1097</v>
      </c>
      <c r="B27" s="180"/>
      <c r="C27" s="150" t="s">
        <v>872</v>
      </c>
      <c r="D27" s="153"/>
      <c r="E27" s="153"/>
      <c r="F27" s="113">
        <v>360000</v>
      </c>
      <c r="G27" s="113">
        <v>458650</v>
      </c>
      <c r="H27" s="82">
        <f>SUM(F27:G27)</f>
        <v>818650</v>
      </c>
      <c r="L27" s="279"/>
    </row>
    <row r="28" spans="1:14" ht="13.15">
      <c r="A28" s="270" t="s">
        <v>1097</v>
      </c>
      <c r="B28" s="180"/>
      <c r="C28" s="150" t="s">
        <v>873</v>
      </c>
      <c r="D28" s="153"/>
      <c r="E28" s="153"/>
      <c r="F28" s="113">
        <v>-255000</v>
      </c>
      <c r="G28" s="113">
        <v>-134652</v>
      </c>
      <c r="H28" s="82">
        <f>SUM(F28:G28)</f>
        <v>-389652</v>
      </c>
      <c r="L28" s="279"/>
    </row>
    <row r="29" spans="1:14" ht="13.15">
      <c r="A29" s="270"/>
      <c r="B29" s="180"/>
      <c r="C29" s="360" t="s">
        <v>871</v>
      </c>
      <c r="D29" s="153"/>
      <c r="E29" s="153"/>
      <c r="F29" s="84">
        <f t="shared" ref="F29:H29" si="1">SUM(F27:F28)</f>
        <v>105000</v>
      </c>
      <c r="G29" s="84">
        <f t="shared" si="1"/>
        <v>323998</v>
      </c>
      <c r="H29" s="84">
        <f t="shared" si="1"/>
        <v>428998</v>
      </c>
    </row>
    <row r="30" spans="1:14" ht="13.15">
      <c r="A30" s="270"/>
      <c r="B30" s="180"/>
      <c r="C30" s="96"/>
      <c r="D30" s="96"/>
      <c r="E30" s="96"/>
      <c r="F30" s="122"/>
      <c r="G30" s="122"/>
      <c r="H30" s="122"/>
    </row>
    <row r="31" spans="1:14" ht="13.15">
      <c r="A31" s="23" t="s">
        <v>1092</v>
      </c>
      <c r="B31" s="180"/>
      <c r="C31" s="181" t="s">
        <v>1101</v>
      </c>
      <c r="D31" s="96"/>
      <c r="E31" s="96"/>
      <c r="F31" s="287">
        <v>2025</v>
      </c>
      <c r="G31" s="288" t="s">
        <v>82</v>
      </c>
      <c r="H31" s="288">
        <v>2024</v>
      </c>
    </row>
    <row r="32" spans="1:14" ht="13.15">
      <c r="A32" s="23"/>
      <c r="B32" s="180"/>
      <c r="C32" s="181" t="s">
        <v>1102</v>
      </c>
      <c r="D32" s="96"/>
      <c r="E32" s="96"/>
      <c r="F32" s="290" t="s">
        <v>41</v>
      </c>
      <c r="G32" s="309" t="s">
        <v>82</v>
      </c>
      <c r="H32" s="289" t="s">
        <v>41</v>
      </c>
    </row>
    <row r="33" spans="1:8" ht="13.15">
      <c r="A33" s="23"/>
      <c r="B33" s="180"/>
      <c r="C33" s="181" t="s">
        <v>1103</v>
      </c>
      <c r="D33" s="96"/>
      <c r="E33" s="96"/>
      <c r="F33" s="292" t="s">
        <v>43</v>
      </c>
      <c r="G33" s="309" t="s">
        <v>82</v>
      </c>
      <c r="H33" s="291" t="s">
        <v>43</v>
      </c>
    </row>
    <row r="34" spans="1:8" ht="13.15">
      <c r="A34" s="270"/>
      <c r="B34" s="180"/>
      <c r="C34" s="181"/>
      <c r="D34" s="96"/>
      <c r="E34" s="96"/>
      <c r="F34" s="34"/>
      <c r="G34" s="122"/>
      <c r="H34" s="35"/>
    </row>
    <row r="35" spans="1:8" ht="13.15">
      <c r="A35" s="270" t="s">
        <v>1099</v>
      </c>
      <c r="B35" s="180"/>
      <c r="C35" s="181" t="s">
        <v>1104</v>
      </c>
      <c r="D35" s="96"/>
      <c r="E35" s="14"/>
      <c r="F35" s="185">
        <v>-192069</v>
      </c>
      <c r="G35" s="184" t="s">
        <v>82</v>
      </c>
      <c r="H35" s="186">
        <v>-122583</v>
      </c>
    </row>
    <row r="36" spans="1:8" ht="13.15">
      <c r="A36" s="270" t="s">
        <v>1105</v>
      </c>
      <c r="B36" s="6"/>
      <c r="C36" s="181" t="s">
        <v>1106</v>
      </c>
      <c r="D36" s="96"/>
      <c r="E36" s="14" t="s">
        <v>221</v>
      </c>
      <c r="F36" s="185">
        <v>-17092</v>
      </c>
      <c r="G36" s="184" t="s">
        <v>82</v>
      </c>
      <c r="H36" s="186">
        <v>-13102</v>
      </c>
    </row>
    <row r="37" spans="1:8" ht="13.15">
      <c r="A37" s="270" t="s">
        <v>1107</v>
      </c>
      <c r="B37" s="180"/>
      <c r="C37" s="181" t="s">
        <v>1108</v>
      </c>
      <c r="D37" s="96"/>
      <c r="E37" s="96"/>
      <c r="F37" s="140">
        <v>-3000</v>
      </c>
      <c r="G37" s="184" t="s">
        <v>82</v>
      </c>
      <c r="H37" s="141">
        <v>-3200</v>
      </c>
    </row>
    <row r="38" spans="1:8" ht="13.15">
      <c r="A38" s="270" t="s">
        <v>1109</v>
      </c>
      <c r="B38" s="180"/>
      <c r="C38" s="181" t="s">
        <v>1110</v>
      </c>
      <c r="D38" s="96"/>
      <c r="E38" s="96"/>
      <c r="F38" s="140">
        <v>-5000</v>
      </c>
      <c r="G38" s="184" t="s">
        <v>82</v>
      </c>
      <c r="H38" s="141">
        <v>-4500</v>
      </c>
    </row>
    <row r="39" spans="1:8" ht="13.15">
      <c r="A39" s="270" t="s">
        <v>1111</v>
      </c>
      <c r="B39" s="180"/>
      <c r="C39" s="181" t="s">
        <v>1112</v>
      </c>
      <c r="D39" s="96"/>
      <c r="E39" s="96"/>
      <c r="F39" s="140">
        <v>-2000</v>
      </c>
      <c r="G39" s="184" t="s">
        <v>82</v>
      </c>
      <c r="H39" s="141">
        <v>-2000</v>
      </c>
    </row>
    <row r="40" spans="1:8" ht="13.15">
      <c r="A40" s="270"/>
      <c r="B40" s="180"/>
      <c r="C40" s="310" t="s">
        <v>1113</v>
      </c>
      <c r="D40" s="96"/>
      <c r="E40" s="96"/>
      <c r="F40" s="187">
        <f>SUM(F35:F39)</f>
        <v>-219161</v>
      </c>
      <c r="G40" s="184" t="s">
        <v>82</v>
      </c>
      <c r="H40" s="188">
        <f>SUM(H35:H39)</f>
        <v>-145385</v>
      </c>
    </row>
    <row r="41" spans="1:8" ht="13.15">
      <c r="A41" s="23"/>
      <c r="B41" s="180"/>
      <c r="C41" s="96"/>
      <c r="D41" s="96"/>
      <c r="E41" s="96"/>
      <c r="F41" s="82"/>
      <c r="G41" s="122"/>
      <c r="H41" s="122"/>
    </row>
    <row r="42" spans="1:8" ht="13.15">
      <c r="A42" s="270" t="s">
        <v>1114</v>
      </c>
      <c r="B42" s="6"/>
      <c r="C42" s="181" t="s">
        <v>1115</v>
      </c>
      <c r="D42" s="96"/>
      <c r="E42" s="96"/>
      <c r="F42" s="82">
        <v>-180301</v>
      </c>
      <c r="G42" s="184" t="s">
        <v>82</v>
      </c>
      <c r="H42" s="122">
        <v>-118351</v>
      </c>
    </row>
    <row r="43" spans="1:8" ht="13.15">
      <c r="A43" s="23"/>
      <c r="B43" s="180"/>
      <c r="C43" s="96"/>
      <c r="D43" s="96"/>
      <c r="E43" s="96"/>
      <c r="F43" s="82"/>
      <c r="G43" s="122"/>
      <c r="H43" s="122"/>
    </row>
    <row r="44" spans="1:8" ht="13.15">
      <c r="A44" s="270" t="s">
        <v>1116</v>
      </c>
      <c r="B44" s="352" t="s">
        <v>558</v>
      </c>
      <c r="C44" s="358" t="s">
        <v>141</v>
      </c>
      <c r="D44" s="96"/>
      <c r="E44" s="96"/>
      <c r="F44" s="82"/>
      <c r="G44" s="122"/>
      <c r="H44" s="122"/>
    </row>
    <row r="45" spans="1:8" ht="13.15">
      <c r="A45" s="270"/>
      <c r="B45" s="180"/>
      <c r="C45" s="181" t="s">
        <v>1117</v>
      </c>
      <c r="D45" s="96"/>
      <c r="E45" s="96"/>
      <c r="F45" s="82">
        <v>205134</v>
      </c>
      <c r="G45" s="184" t="s">
        <v>82</v>
      </c>
      <c r="H45" s="122">
        <v>127670</v>
      </c>
    </row>
    <row r="46" spans="1:8" ht="13.15">
      <c r="A46" s="270"/>
      <c r="B46" s="180"/>
      <c r="C46" s="181" t="s">
        <v>687</v>
      </c>
      <c r="D46" s="96"/>
      <c r="E46" s="96"/>
      <c r="F46" s="82">
        <v>302743</v>
      </c>
      <c r="G46" s="184" t="s">
        <v>82</v>
      </c>
      <c r="H46" s="122">
        <v>241166</v>
      </c>
    </row>
    <row r="47" spans="1:8" ht="13.15">
      <c r="A47" s="23"/>
      <c r="B47" s="180"/>
      <c r="C47" s="96"/>
      <c r="D47" s="96"/>
      <c r="E47" s="14" t="s">
        <v>221</v>
      </c>
      <c r="F47" s="187">
        <f>SUM(F45:F46)</f>
        <v>507877</v>
      </c>
      <c r="G47" s="122"/>
      <c r="H47" s="188">
        <f>SUM(H45:H46)</f>
        <v>368836</v>
      </c>
    </row>
    <row r="48" spans="1:8" ht="13.15">
      <c r="A48" s="23"/>
      <c r="B48" s="180"/>
      <c r="C48" s="96"/>
      <c r="D48" s="96"/>
      <c r="E48" s="96"/>
      <c r="F48" s="122"/>
      <c r="G48" s="122"/>
      <c r="H48" s="122"/>
    </row>
    <row r="49" spans="1:8">
      <c r="A49" s="23" t="s">
        <v>1118</v>
      </c>
      <c r="B49" s="6"/>
      <c r="C49" s="20" t="s">
        <v>1119</v>
      </c>
      <c r="D49" s="20"/>
      <c r="E49" s="20"/>
      <c r="F49" s="20"/>
      <c r="G49" s="20"/>
      <c r="H49" s="20"/>
    </row>
    <row r="50" spans="1:8">
      <c r="A50" s="23"/>
      <c r="B50" s="6"/>
      <c r="C50" s="20" t="s">
        <v>1120</v>
      </c>
      <c r="D50" s="20"/>
      <c r="E50" s="20"/>
      <c r="F50" s="20"/>
      <c r="G50" s="20"/>
      <c r="H50" s="20"/>
    </row>
    <row r="51" spans="1:8">
      <c r="A51" s="23"/>
      <c r="B51" s="6"/>
      <c r="C51" s="20" t="s">
        <v>1121</v>
      </c>
      <c r="D51" s="20"/>
      <c r="E51" s="20"/>
      <c r="F51" s="20"/>
      <c r="G51" s="20"/>
      <c r="H51" s="20"/>
    </row>
    <row r="52" spans="1:8">
      <c r="A52" s="23"/>
      <c r="B52" s="6"/>
      <c r="C52" s="20" t="s">
        <v>1122</v>
      </c>
      <c r="D52" s="20"/>
      <c r="E52" s="20"/>
      <c r="F52" s="20"/>
      <c r="G52" s="20"/>
      <c r="H52" s="20"/>
    </row>
    <row r="53" spans="1:8">
      <c r="A53" s="23"/>
      <c r="B53" s="6"/>
      <c r="C53" s="20" t="s">
        <v>1123</v>
      </c>
      <c r="D53" s="20"/>
      <c r="E53" s="20"/>
      <c r="F53" s="20"/>
      <c r="G53" s="20"/>
      <c r="H53" s="20"/>
    </row>
    <row r="54" spans="1:8">
      <c r="A54" s="23"/>
      <c r="B54" s="6"/>
      <c r="C54" s="6"/>
      <c r="D54" s="6"/>
      <c r="E54" s="6"/>
      <c r="F54" s="6"/>
      <c r="G54" s="6"/>
      <c r="H54" s="6"/>
    </row>
    <row r="55" spans="1:8" ht="13.15">
      <c r="A55" s="23"/>
      <c r="B55" s="6"/>
      <c r="C55" s="310" t="s">
        <v>1124</v>
      </c>
      <c r="D55" s="6"/>
      <c r="E55" s="6"/>
      <c r="F55" s="6"/>
      <c r="G55" s="6"/>
      <c r="H55" s="6"/>
    </row>
    <row r="56" spans="1:8">
      <c r="A56" s="270" t="s">
        <v>1125</v>
      </c>
      <c r="B56" s="6"/>
      <c r="C56" s="20" t="s">
        <v>1126</v>
      </c>
      <c r="D56" s="20"/>
      <c r="E56" s="20"/>
      <c r="F56" s="20"/>
      <c r="G56" s="20"/>
      <c r="H56" s="20"/>
    </row>
    <row r="57" spans="1:8">
      <c r="A57" s="270" t="s">
        <v>1127</v>
      </c>
      <c r="B57" s="6"/>
      <c r="C57" s="20" t="s">
        <v>1128</v>
      </c>
      <c r="D57" s="20"/>
      <c r="E57" s="20"/>
      <c r="F57" s="20"/>
      <c r="G57" s="20"/>
      <c r="H57" s="20"/>
    </row>
    <row r="58" spans="1:8">
      <c r="A58" s="270"/>
      <c r="B58" s="6"/>
      <c r="C58" s="6"/>
      <c r="D58" s="6"/>
      <c r="E58" s="6"/>
      <c r="F58" s="6"/>
      <c r="G58" s="6"/>
      <c r="H58" s="6"/>
    </row>
    <row r="59" spans="1:8" ht="12.75" customHeight="1">
      <c r="A59" s="270" t="s">
        <v>1129</v>
      </c>
      <c r="B59" s="6"/>
      <c r="C59" s="173" t="s">
        <v>597</v>
      </c>
      <c r="D59" s="189"/>
      <c r="E59" s="173"/>
      <c r="F59" s="190"/>
      <c r="G59" s="190"/>
      <c r="H59" s="190"/>
    </row>
    <row r="60" spans="1:8" ht="12.75" customHeight="1">
      <c r="A60" s="270"/>
      <c r="B60" s="6"/>
      <c r="C60" s="176" t="s">
        <v>284</v>
      </c>
      <c r="D60" s="191"/>
      <c r="E60" s="176" t="s">
        <v>1130</v>
      </c>
      <c r="F60" s="190"/>
      <c r="G60" s="190"/>
      <c r="H60" s="190"/>
    </row>
    <row r="61" spans="1:8" ht="12.75" customHeight="1">
      <c r="A61" s="270" t="s">
        <v>1131</v>
      </c>
      <c r="B61" s="6"/>
      <c r="C61" s="190" t="s">
        <v>1132</v>
      </c>
      <c r="D61" s="192"/>
      <c r="E61" s="193" t="s">
        <v>1133</v>
      </c>
      <c r="F61" s="194"/>
      <c r="G61" s="190"/>
      <c r="H61" s="194"/>
    </row>
    <row r="62" spans="1:8" ht="12.75" customHeight="1">
      <c r="A62" s="270"/>
      <c r="B62" s="6"/>
      <c r="C62" s="190" t="s">
        <v>1134</v>
      </c>
      <c r="D62" s="192"/>
      <c r="E62" s="193" t="s">
        <v>1135</v>
      </c>
      <c r="F62" s="194"/>
      <c r="G62" s="190"/>
      <c r="H62" s="194"/>
    </row>
    <row r="63" spans="1:8" ht="12.75" customHeight="1">
      <c r="A63" s="23"/>
      <c r="B63" s="6"/>
      <c r="C63" s="190" t="s">
        <v>1136</v>
      </c>
      <c r="D63" s="192"/>
      <c r="E63" s="193" t="s">
        <v>1137</v>
      </c>
      <c r="F63" s="194"/>
      <c r="G63" s="190"/>
      <c r="H63" s="194"/>
    </row>
    <row r="64" spans="1:8">
      <c r="A64" s="23"/>
      <c r="B64" s="6"/>
      <c r="C64" s="190" t="s">
        <v>1138</v>
      </c>
      <c r="D64" s="192"/>
      <c r="E64" s="193" t="s">
        <v>1139</v>
      </c>
      <c r="F64" s="194"/>
      <c r="G64" s="190"/>
      <c r="H64" s="194"/>
    </row>
    <row r="65" spans="1:9">
      <c r="A65" s="23"/>
      <c r="B65" s="6"/>
      <c r="C65" s="190"/>
      <c r="D65" s="192"/>
      <c r="E65" s="193" t="s">
        <v>1140</v>
      </c>
      <c r="F65" s="194"/>
      <c r="G65" s="190"/>
      <c r="H65" s="194"/>
    </row>
    <row r="66" spans="1:9">
      <c r="A66" s="23" t="s">
        <v>1141</v>
      </c>
      <c r="B66" s="6"/>
      <c r="C66" s="190" t="s">
        <v>1142</v>
      </c>
      <c r="D66" s="192"/>
      <c r="E66" s="193" t="s">
        <v>1143</v>
      </c>
      <c r="F66" s="194"/>
      <c r="G66" s="190"/>
      <c r="H66" s="194"/>
    </row>
    <row r="67" spans="1:9">
      <c r="A67" s="23" t="s">
        <v>1144</v>
      </c>
      <c r="B67" s="6"/>
      <c r="C67" s="190" t="s">
        <v>1145</v>
      </c>
      <c r="D67" s="192"/>
      <c r="E67" s="193"/>
      <c r="F67" s="194"/>
      <c r="G67" s="190"/>
      <c r="H67" s="194"/>
    </row>
    <row r="68" spans="1:9">
      <c r="A68" s="23"/>
      <c r="B68" s="6"/>
      <c r="C68" s="190" t="s">
        <v>1146</v>
      </c>
      <c r="D68" s="192"/>
      <c r="E68" s="193" t="s">
        <v>1147</v>
      </c>
      <c r="F68" s="194"/>
      <c r="G68" s="190"/>
      <c r="H68" s="194"/>
    </row>
    <row r="69" spans="1:9">
      <c r="A69" s="23"/>
      <c r="B69" s="6"/>
      <c r="C69" s="190" t="s">
        <v>1148</v>
      </c>
      <c r="D69" s="192"/>
      <c r="E69" s="193" t="s">
        <v>1149</v>
      </c>
      <c r="F69" s="194"/>
      <c r="G69" s="190"/>
      <c r="H69" s="194"/>
    </row>
    <row r="70" spans="1:9">
      <c r="A70" s="23"/>
      <c r="B70" s="6"/>
      <c r="C70" s="190" t="s">
        <v>1150</v>
      </c>
      <c r="D70" s="192"/>
      <c r="E70" s="194"/>
      <c r="F70" s="194"/>
      <c r="G70" s="190"/>
      <c r="H70" s="194"/>
    </row>
    <row r="71" spans="1:9" ht="12.75" customHeight="1">
      <c r="A71" s="23"/>
      <c r="B71" s="6"/>
      <c r="C71" s="190" t="s">
        <v>1151</v>
      </c>
      <c r="D71" s="192"/>
      <c r="E71" s="176" t="s">
        <v>1152</v>
      </c>
      <c r="F71" s="194"/>
      <c r="G71" s="190"/>
      <c r="H71" s="194"/>
    </row>
    <row r="72" spans="1:9">
      <c r="A72" s="23"/>
      <c r="B72" s="6"/>
      <c r="C72" s="190"/>
      <c r="D72" s="192"/>
      <c r="E72" s="190" t="s">
        <v>1153</v>
      </c>
      <c r="F72" s="194"/>
      <c r="G72" s="190"/>
      <c r="H72" s="194"/>
      <c r="I72" s="23" t="s">
        <v>1154</v>
      </c>
    </row>
    <row r="73" spans="1:9">
      <c r="A73" s="23" t="s">
        <v>1155</v>
      </c>
      <c r="B73" s="6"/>
      <c r="C73" s="190" t="s">
        <v>1156</v>
      </c>
      <c r="D73" s="192"/>
      <c r="E73" s="190" t="s">
        <v>1157</v>
      </c>
      <c r="F73" s="194"/>
      <c r="G73" s="190"/>
      <c r="H73" s="194"/>
    </row>
    <row r="74" spans="1:9">
      <c r="B74" s="6"/>
      <c r="C74" s="190" t="s">
        <v>1158</v>
      </c>
      <c r="D74" s="192"/>
      <c r="E74" s="190" t="s">
        <v>1159</v>
      </c>
      <c r="F74" s="194"/>
      <c r="G74" s="190"/>
      <c r="H74" s="194"/>
    </row>
    <row r="75" spans="1:9">
      <c r="A75" s="23"/>
      <c r="B75" s="6"/>
      <c r="C75" s="190" t="s">
        <v>1160</v>
      </c>
      <c r="D75" s="192"/>
      <c r="E75" s="190" t="s">
        <v>1161</v>
      </c>
      <c r="F75" s="190"/>
      <c r="G75" s="190"/>
      <c r="H75" s="190"/>
    </row>
    <row r="76" spans="1:9">
      <c r="A76" s="23"/>
      <c r="B76" s="6"/>
      <c r="C76" s="190" t="s">
        <v>1162</v>
      </c>
      <c r="D76" s="192"/>
      <c r="E76" s="190" t="s">
        <v>1163</v>
      </c>
      <c r="F76" s="190"/>
      <c r="G76" s="190"/>
      <c r="H76" s="190"/>
    </row>
    <row r="77" spans="1:9" ht="12.75" customHeight="1">
      <c r="A77" s="23"/>
      <c r="B77" s="6"/>
      <c r="C77" s="190"/>
      <c r="D77" s="192"/>
      <c r="E77" s="190" t="s">
        <v>1164</v>
      </c>
      <c r="F77" s="190"/>
      <c r="G77" s="190"/>
      <c r="H77" s="190"/>
    </row>
    <row r="78" spans="1:9" ht="12.75" customHeight="1">
      <c r="A78" s="23"/>
      <c r="B78" s="6"/>
      <c r="C78" s="124" t="s">
        <v>1165</v>
      </c>
      <c r="D78" s="192"/>
      <c r="E78" s="190" t="s">
        <v>1166</v>
      </c>
      <c r="F78" s="190"/>
      <c r="G78" s="190"/>
      <c r="H78" s="190"/>
    </row>
    <row r="79" spans="1:9" ht="12.75" customHeight="1">
      <c r="A79" s="23"/>
      <c r="B79" s="6"/>
      <c r="C79" s="124" t="s">
        <v>1167</v>
      </c>
      <c r="D79" s="192"/>
      <c r="E79" s="190"/>
      <c r="F79" s="190"/>
      <c r="G79" s="190"/>
      <c r="H79" s="190"/>
    </row>
    <row r="80" spans="1:9" ht="12.75" customHeight="1">
      <c r="A80" s="23"/>
      <c r="B80" s="6"/>
      <c r="C80" s="6"/>
      <c r="D80" s="6"/>
      <c r="E80" s="6"/>
      <c r="F80" s="6"/>
      <c r="G80" s="6"/>
      <c r="H80" s="6"/>
    </row>
    <row r="81" spans="1:8" ht="13.5" customHeight="1">
      <c r="A81" s="23"/>
      <c r="B81" s="284"/>
      <c r="C81" s="299" t="s">
        <v>0</v>
      </c>
      <c r="D81" s="192"/>
      <c r="E81" s="192"/>
      <c r="F81" s="192"/>
      <c r="G81" s="192"/>
      <c r="H81" s="192"/>
    </row>
    <row r="82" spans="1:8" ht="13.5" customHeight="1">
      <c r="A82" s="24" t="s">
        <v>469</v>
      </c>
      <c r="B82" s="284"/>
      <c r="C82" s="299" t="s">
        <v>322</v>
      </c>
      <c r="D82" s="192"/>
      <c r="E82" s="192"/>
      <c r="F82" s="192"/>
      <c r="G82" s="192"/>
      <c r="H82" s="192"/>
    </row>
    <row r="83" spans="1:8" ht="13.5" customHeight="1">
      <c r="A83" s="24" t="s">
        <v>37</v>
      </c>
      <c r="B83" s="284"/>
      <c r="C83" s="299" t="s">
        <v>2</v>
      </c>
      <c r="D83" s="192"/>
      <c r="E83" s="192"/>
      <c r="F83" s="192"/>
      <c r="G83" s="192"/>
      <c r="H83" s="192"/>
    </row>
    <row r="84" spans="1:8" ht="13.5" customHeight="1">
      <c r="B84" s="284"/>
      <c r="C84" s="284"/>
      <c r="D84" s="192"/>
      <c r="E84" s="192"/>
      <c r="F84" s="192"/>
      <c r="G84" s="192"/>
      <c r="H84" s="192"/>
    </row>
    <row r="85" spans="1:8" ht="13.5" customHeight="1">
      <c r="B85" s="301" t="s">
        <v>1090</v>
      </c>
      <c r="C85" s="302" t="s">
        <v>1168</v>
      </c>
      <c r="D85" s="192"/>
      <c r="E85" s="192"/>
      <c r="F85" s="192"/>
      <c r="G85" s="192"/>
      <c r="H85" s="192"/>
    </row>
    <row r="86" spans="1:8" ht="13.5" customHeight="1">
      <c r="A86" s="23"/>
      <c r="B86" s="284"/>
      <c r="C86" s="284"/>
      <c r="D86" s="192"/>
      <c r="E86" s="192"/>
      <c r="F86" s="192"/>
      <c r="G86" s="192"/>
      <c r="H86" s="192"/>
    </row>
    <row r="87" spans="1:8" ht="12.75" customHeight="1">
      <c r="A87" s="270"/>
      <c r="B87" s="352" t="s">
        <v>1169</v>
      </c>
      <c r="C87" s="358" t="s">
        <v>1170</v>
      </c>
      <c r="D87" s="192"/>
      <c r="E87" s="192"/>
      <c r="F87" s="6"/>
      <c r="G87" s="192"/>
      <c r="H87" s="6"/>
    </row>
    <row r="88" spans="1:8" ht="12.75" customHeight="1">
      <c r="A88" s="23"/>
      <c r="B88" s="180"/>
      <c r="C88" s="171"/>
      <c r="D88" s="192"/>
      <c r="E88" s="192"/>
      <c r="F88" s="287">
        <v>2025</v>
      </c>
      <c r="G88" s="288" t="s">
        <v>82</v>
      </c>
      <c r="H88" s="288">
        <v>2024</v>
      </c>
    </row>
    <row r="89" spans="1:8" ht="13.15">
      <c r="A89" s="23"/>
      <c r="B89" s="180"/>
      <c r="C89" s="6"/>
      <c r="D89" s="192"/>
      <c r="E89" s="192"/>
      <c r="F89" s="290" t="s">
        <v>41</v>
      </c>
      <c r="G89" s="288" t="s">
        <v>82</v>
      </c>
      <c r="H89" s="289" t="s">
        <v>41</v>
      </c>
    </row>
    <row r="90" spans="1:8" ht="13.15">
      <c r="A90" s="23" t="s">
        <v>1171</v>
      </c>
      <c r="B90" s="180"/>
      <c r="C90" s="6" t="s">
        <v>1172</v>
      </c>
      <c r="D90" s="192"/>
      <c r="E90" s="192"/>
      <c r="F90" s="292" t="s">
        <v>43</v>
      </c>
      <c r="G90" s="288" t="s">
        <v>82</v>
      </c>
      <c r="H90" s="291" t="s">
        <v>43</v>
      </c>
    </row>
    <row r="91" spans="1:8" ht="13.15">
      <c r="A91" s="23"/>
      <c r="B91" s="180"/>
      <c r="C91" s="6" t="s">
        <v>1173</v>
      </c>
      <c r="D91" s="192"/>
      <c r="E91" s="192"/>
      <c r="F91" s="82"/>
      <c r="G91" s="192"/>
      <c r="H91" s="6"/>
    </row>
    <row r="92" spans="1:8" ht="13.15">
      <c r="A92" s="270"/>
      <c r="B92" s="180"/>
      <c r="C92" s="6" t="s">
        <v>1174</v>
      </c>
      <c r="D92" s="192"/>
      <c r="E92" s="192"/>
      <c r="F92" s="113">
        <v>6000</v>
      </c>
      <c r="G92" s="184"/>
      <c r="H92" s="114">
        <v>6000</v>
      </c>
    </row>
    <row r="93" spans="1:8" ht="13.15">
      <c r="A93" s="270"/>
      <c r="B93" s="180"/>
      <c r="C93" s="6" t="s">
        <v>1175</v>
      </c>
      <c r="D93" s="192"/>
      <c r="E93" s="192"/>
      <c r="F93" s="113">
        <v>6000</v>
      </c>
      <c r="G93" s="184"/>
      <c r="H93" s="114">
        <v>6000</v>
      </c>
    </row>
    <row r="94" spans="1:8" ht="13.15">
      <c r="A94" s="270"/>
      <c r="B94" s="180"/>
      <c r="C94" s="6" t="s">
        <v>1176</v>
      </c>
      <c r="D94" s="192"/>
      <c r="E94" s="192"/>
      <c r="F94" s="113">
        <v>6000</v>
      </c>
      <c r="G94" s="184"/>
      <c r="H94" s="114">
        <v>6000</v>
      </c>
    </row>
    <row r="95" spans="1:8" ht="13.15">
      <c r="A95" s="270"/>
      <c r="B95" s="180"/>
      <c r="C95" s="6" t="s">
        <v>1177</v>
      </c>
      <c r="D95" s="192"/>
      <c r="E95" s="192"/>
      <c r="F95" s="113">
        <v>6000</v>
      </c>
      <c r="G95" s="184"/>
      <c r="H95" s="114">
        <v>6000</v>
      </c>
    </row>
    <row r="96" spans="1:8" ht="13.15">
      <c r="A96" s="270"/>
      <c r="B96" s="180"/>
      <c r="C96" s="6" t="s">
        <v>1178</v>
      </c>
      <c r="D96" s="192"/>
      <c r="E96" s="192"/>
      <c r="F96" s="113">
        <v>6000</v>
      </c>
      <c r="G96" s="184"/>
      <c r="H96" s="114">
        <v>6000</v>
      </c>
    </row>
    <row r="97" spans="1:8" ht="13.15">
      <c r="A97" s="270"/>
      <c r="B97" s="180"/>
      <c r="C97" s="6" t="s">
        <v>1179</v>
      </c>
      <c r="D97" s="192"/>
      <c r="E97" s="192"/>
      <c r="F97" s="113">
        <v>24000</v>
      </c>
      <c r="G97" s="184"/>
      <c r="H97" s="114">
        <v>30000</v>
      </c>
    </row>
    <row r="98" spans="1:8">
      <c r="A98" s="270"/>
      <c r="B98" s="6"/>
      <c r="C98" s="6"/>
      <c r="D98" s="192"/>
      <c r="E98" s="192"/>
      <c r="F98" s="84">
        <f>SUM(F92:F97)</f>
        <v>54000</v>
      </c>
      <c r="G98" s="184" t="s">
        <v>82</v>
      </c>
      <c r="H98" s="76">
        <f>SUM(H92:H97)</f>
        <v>60000</v>
      </c>
    </row>
    <row r="99" spans="1:8">
      <c r="A99" s="271"/>
      <c r="B99" s="6"/>
      <c r="C99" s="6"/>
      <c r="D99" s="192"/>
      <c r="E99" s="192"/>
      <c r="F99" s="82"/>
      <c r="G99" s="192"/>
      <c r="H99" s="192"/>
    </row>
    <row r="100" spans="1:8" ht="26.25">
      <c r="A100" s="271" t="s">
        <v>1180</v>
      </c>
      <c r="B100" s="120"/>
      <c r="C100" s="348" t="s">
        <v>1181</v>
      </c>
      <c r="D100" s="6"/>
      <c r="E100" s="192"/>
      <c r="F100" s="82"/>
      <c r="G100" s="192"/>
      <c r="H100" s="192"/>
    </row>
    <row r="101" spans="1:8">
      <c r="A101" s="270"/>
      <c r="B101" s="120"/>
      <c r="C101" s="6" t="s">
        <v>1182</v>
      </c>
      <c r="D101" s="6"/>
      <c r="E101" s="6"/>
      <c r="F101" s="113">
        <v>5590</v>
      </c>
      <c r="G101" s="184"/>
      <c r="H101" s="114">
        <v>5500</v>
      </c>
    </row>
    <row r="102" spans="1:8">
      <c r="A102" s="271"/>
      <c r="B102" s="6"/>
      <c r="C102" s="6"/>
      <c r="D102" s="192"/>
      <c r="E102" s="192"/>
      <c r="F102" s="192"/>
      <c r="G102" s="192"/>
      <c r="H102" s="192"/>
    </row>
    <row r="103" spans="1:8">
      <c r="A103" s="23"/>
      <c r="B103" s="6"/>
      <c r="C103" s="20" t="s">
        <v>1183</v>
      </c>
      <c r="D103" s="20"/>
      <c r="E103" s="20"/>
      <c r="F103" s="20"/>
      <c r="G103" s="20"/>
      <c r="H103" s="192"/>
    </row>
    <row r="104" spans="1:8">
      <c r="A104" s="23"/>
      <c r="B104" s="6"/>
      <c r="C104" s="20" t="s">
        <v>1184</v>
      </c>
      <c r="D104" s="20"/>
      <c r="E104" s="20"/>
      <c r="F104" s="20"/>
      <c r="G104" s="20"/>
      <c r="H104" s="192"/>
    </row>
    <row r="105" spans="1:8">
      <c r="A105" s="23"/>
      <c r="B105" s="6"/>
      <c r="C105" s="20" t="s">
        <v>1185</v>
      </c>
      <c r="D105" s="20"/>
      <c r="E105" s="20"/>
      <c r="F105" s="20"/>
      <c r="G105" s="20"/>
      <c r="H105" s="192"/>
    </row>
    <row r="106" spans="1:8">
      <c r="A106" s="23"/>
      <c r="B106" s="6"/>
      <c r="C106" s="20" t="s">
        <v>1186</v>
      </c>
      <c r="D106" s="20"/>
      <c r="E106" s="20"/>
      <c r="F106" s="20"/>
      <c r="G106" s="20"/>
      <c r="H106" s="192"/>
    </row>
    <row r="107" spans="1:8">
      <c r="A107" s="23"/>
      <c r="B107" s="6"/>
      <c r="C107" s="20" t="s">
        <v>1187</v>
      </c>
      <c r="D107" s="20"/>
      <c r="E107" s="20"/>
      <c r="F107" s="20"/>
      <c r="G107" s="20"/>
      <c r="H107" s="192"/>
    </row>
    <row r="108" spans="1:8">
      <c r="A108" s="23"/>
      <c r="B108" s="6"/>
      <c r="C108" s="20"/>
      <c r="D108" s="20"/>
      <c r="E108" s="20"/>
      <c r="F108" s="20"/>
      <c r="G108" s="20"/>
      <c r="H108" s="192"/>
    </row>
    <row r="109" spans="1:8">
      <c r="A109" s="23" t="s">
        <v>1188</v>
      </c>
      <c r="B109" s="6"/>
      <c r="C109" s="20" t="s">
        <v>1189</v>
      </c>
      <c r="D109" s="20"/>
      <c r="E109" s="20"/>
      <c r="F109" s="20"/>
      <c r="G109" s="20"/>
      <c r="H109" s="192"/>
    </row>
    <row r="110" spans="1:8">
      <c r="A110" s="23"/>
      <c r="B110" s="6"/>
      <c r="C110" s="20" t="s">
        <v>1190</v>
      </c>
      <c r="D110" s="20"/>
      <c r="E110" s="20"/>
      <c r="F110" s="20"/>
      <c r="G110" s="20"/>
      <c r="H110" s="192"/>
    </row>
    <row r="111" spans="1:8">
      <c r="A111" s="23"/>
      <c r="B111" s="6"/>
      <c r="C111" s="20" t="s">
        <v>1191</v>
      </c>
      <c r="D111" s="20"/>
      <c r="E111" s="20"/>
      <c r="F111" s="20"/>
      <c r="G111" s="20"/>
      <c r="H111" s="192"/>
    </row>
    <row r="112" spans="1:8">
      <c r="A112" s="23"/>
      <c r="B112" s="6"/>
      <c r="C112" s="20" t="s">
        <v>1192</v>
      </c>
      <c r="D112" s="20"/>
      <c r="E112" s="20"/>
      <c r="F112" s="20"/>
      <c r="G112" s="20"/>
      <c r="H112" s="192"/>
    </row>
    <row r="113" spans="1:9">
      <c r="A113" s="23"/>
      <c r="B113" s="6"/>
      <c r="C113" s="20" t="s">
        <v>1193</v>
      </c>
      <c r="D113" s="20"/>
      <c r="E113" s="20"/>
      <c r="F113" s="20"/>
      <c r="G113" s="20"/>
      <c r="H113" s="192"/>
    </row>
    <row r="114" spans="1:9">
      <c r="A114" s="23"/>
      <c r="B114" s="6"/>
      <c r="C114" s="6"/>
      <c r="D114" s="192"/>
      <c r="E114" s="192"/>
      <c r="F114" s="192"/>
      <c r="G114" s="192"/>
      <c r="H114" s="192"/>
    </row>
    <row r="115" spans="1:9">
      <c r="A115" s="23"/>
      <c r="B115" s="6"/>
      <c r="C115" s="6" t="s">
        <v>1194</v>
      </c>
      <c r="D115" s="192"/>
      <c r="E115" s="192"/>
      <c r="F115" s="192"/>
      <c r="G115" s="192"/>
      <c r="H115" s="192"/>
    </row>
    <row r="116" spans="1:9">
      <c r="A116" s="23"/>
      <c r="B116" s="6"/>
      <c r="C116" s="6"/>
      <c r="D116" s="192"/>
      <c r="E116" s="192"/>
      <c r="F116" s="192"/>
      <c r="G116" s="192"/>
      <c r="H116" s="192"/>
    </row>
    <row r="117" spans="1:9" ht="13.15">
      <c r="A117" s="23"/>
      <c r="B117" s="6"/>
      <c r="C117" s="173" t="s">
        <v>597</v>
      </c>
      <c r="D117" s="192"/>
      <c r="E117" s="173"/>
      <c r="F117" s="173"/>
      <c r="G117" s="173"/>
      <c r="H117" s="173"/>
    </row>
    <row r="118" spans="1:9" ht="13.15">
      <c r="A118" s="23" t="s">
        <v>1195</v>
      </c>
      <c r="B118" s="6"/>
      <c r="C118" s="176" t="s">
        <v>1196</v>
      </c>
      <c r="D118" s="192"/>
      <c r="E118" s="176"/>
      <c r="F118" s="176"/>
      <c r="G118" s="176"/>
      <c r="H118" s="176"/>
    </row>
    <row r="119" spans="1:9">
      <c r="A119" s="23"/>
      <c r="B119" s="6"/>
      <c r="C119" s="190" t="s">
        <v>1197</v>
      </c>
      <c r="D119" s="192"/>
      <c r="E119" s="190" t="s">
        <v>1198</v>
      </c>
      <c r="F119" s="190"/>
      <c r="G119" s="190"/>
      <c r="H119" s="190"/>
      <c r="I119" s="23" t="s">
        <v>1199</v>
      </c>
    </row>
    <row r="120" spans="1:9">
      <c r="A120" s="23"/>
      <c r="B120" s="6"/>
      <c r="C120" s="190" t="s">
        <v>1200</v>
      </c>
      <c r="D120" s="192"/>
      <c r="E120" s="190" t="s">
        <v>1201</v>
      </c>
      <c r="F120" s="190"/>
      <c r="G120" s="190"/>
      <c r="H120" s="190"/>
    </row>
    <row r="121" spans="1:9">
      <c r="A121" s="23"/>
      <c r="B121" s="6"/>
      <c r="C121" s="190"/>
      <c r="D121" s="192"/>
      <c r="E121" s="190" t="s">
        <v>1202</v>
      </c>
      <c r="F121" s="190"/>
      <c r="G121" s="190"/>
      <c r="H121" s="190"/>
    </row>
    <row r="122" spans="1:9">
      <c r="A122" s="23" t="s">
        <v>1203</v>
      </c>
      <c r="B122" s="6"/>
      <c r="C122" s="190" t="s">
        <v>1204</v>
      </c>
      <c r="D122" s="6"/>
      <c r="E122" s="190" t="s">
        <v>1205</v>
      </c>
      <c r="F122" s="190"/>
      <c r="G122" s="190"/>
      <c r="H122" s="190"/>
    </row>
    <row r="123" spans="1:9">
      <c r="A123" s="23"/>
      <c r="B123" s="6"/>
      <c r="C123" s="190" t="s">
        <v>1206</v>
      </c>
      <c r="D123" s="6"/>
      <c r="E123" s="190"/>
      <c r="F123" s="190"/>
      <c r="G123" s="190"/>
      <c r="H123" s="190"/>
    </row>
    <row r="124" spans="1:9">
      <c r="A124" s="23"/>
      <c r="B124" s="6"/>
      <c r="C124" s="190" t="s">
        <v>1207</v>
      </c>
      <c r="D124" s="6"/>
      <c r="E124" s="190" t="s">
        <v>1208</v>
      </c>
      <c r="F124" s="190"/>
      <c r="G124" s="190"/>
      <c r="H124" s="190"/>
    </row>
    <row r="125" spans="1:9">
      <c r="A125" s="23" t="s">
        <v>1209</v>
      </c>
      <c r="B125" s="6"/>
      <c r="C125" s="190" t="s">
        <v>1210</v>
      </c>
      <c r="D125" s="6"/>
      <c r="E125" s="190" t="s">
        <v>1211</v>
      </c>
      <c r="F125" s="190"/>
      <c r="G125" s="190"/>
      <c r="H125" s="190"/>
    </row>
    <row r="126" spans="1:9">
      <c r="A126" s="23"/>
      <c r="B126" s="6"/>
      <c r="C126" s="190" t="s">
        <v>1212</v>
      </c>
      <c r="D126" s="6"/>
      <c r="E126" s="190" t="s">
        <v>1213</v>
      </c>
      <c r="F126" s="190"/>
      <c r="G126" s="190"/>
      <c r="H126" s="190"/>
    </row>
    <row r="127" spans="1:9">
      <c r="A127" s="23"/>
      <c r="B127" s="6"/>
      <c r="C127" s="190" t="s">
        <v>1214</v>
      </c>
      <c r="D127" s="6"/>
      <c r="E127" s="190" t="s">
        <v>1215</v>
      </c>
      <c r="F127" s="190"/>
      <c r="G127" s="190"/>
      <c r="H127" s="190"/>
    </row>
  </sheetData>
  <conditionalFormatting sqref="E35:E36">
    <cfRule type="expression" dxfId="42" priority="31">
      <formula>TRUNC(E35)&lt;&gt;E35</formula>
    </cfRule>
  </conditionalFormatting>
  <conditionalFormatting sqref="E47">
    <cfRule type="expression" dxfId="41" priority="32">
      <formula>TRUNC(E47)&lt;&gt;E47</formula>
    </cfRule>
  </conditionalFormatting>
  <conditionalFormatting sqref="F97">
    <cfRule type="expression" dxfId="40" priority="37">
      <formula>TRUNC(F97)&lt;&gt;F97</formula>
    </cfRule>
  </conditionalFormatting>
  <conditionalFormatting sqref="F11:H15">
    <cfRule type="expression" dxfId="39" priority="7">
      <formula>TRUNC(F11)&lt;&gt;F11</formula>
    </cfRule>
  </conditionalFormatting>
  <conditionalFormatting sqref="F16:H16 F18:G19 F20:H20 F21:G21 F22:H22 H23 F24:H25 F27:G28 F29:H30 G34:G40 F35:F40 H35:H40 F41:H48">
    <cfRule type="expression" dxfId="38" priority="77">
      <formula>TRUNC(F16)&lt;&gt;F16</formula>
    </cfRule>
  </conditionalFormatting>
  <conditionalFormatting sqref="F20:H101 F16:H17 F18:G19">
    <cfRule type="expression" dxfId="37" priority="51">
      <formula>TRUNC(F16)&lt;&gt;F16</formula>
    </cfRule>
  </conditionalFormatting>
  <conditionalFormatting sqref="G31:G47">
    <cfRule type="expression" dxfId="36" priority="39">
      <formula>AND(#REF!="Hide",#REF!="Hide")</formula>
    </cfRule>
  </conditionalFormatting>
  <conditionalFormatting sqref="G33 G40 G47 G90 G98">
    <cfRule type="expression" dxfId="35" priority="42">
      <formula>AND(#REF!="Hide",#REF!="Hide")</formula>
    </cfRule>
  </conditionalFormatting>
  <conditionalFormatting sqref="G88:G101">
    <cfRule type="expression" dxfId="34" priority="46">
      <formula>AND(#REF!="Hide",#REF!="Hide")</formula>
    </cfRule>
  </conditionalFormatting>
  <conditionalFormatting sqref="G92:G98">
    <cfRule type="expression" dxfId="33" priority="12">
      <formula>TRUNC(G92)&lt;&gt;G92</formula>
    </cfRule>
  </conditionalFormatting>
  <conditionalFormatting sqref="G101">
    <cfRule type="expression" dxfId="32" priority="11">
      <formula>TRUNC(G101)&lt;&gt;G101</formula>
    </cfRule>
  </conditionalFormatting>
  <conditionalFormatting sqref="H18:H19">
    <cfRule type="expression" dxfId="31" priority="3">
      <formula>TRUNC(H18)&lt;&gt;H18</formula>
    </cfRule>
  </conditionalFormatting>
  <conditionalFormatting sqref="H21">
    <cfRule type="expression" dxfId="30" priority="21">
      <formula>TRUNC(H21)&lt;&gt;H21</formula>
    </cfRule>
  </conditionalFormatting>
  <conditionalFormatting sqref="H27:H28">
    <cfRule type="expression" dxfId="29" priority="1">
      <formula>TRUNC(H27)&lt;&gt;H27</formula>
    </cfRule>
  </conditionalFormatting>
  <conditionalFormatting sqref="H98">
    <cfRule type="expression" dxfId="28" priority="35">
      <formula>TRUNC(H98)&lt;&gt;H98</formula>
    </cfRule>
  </conditionalFormatting>
  <pageMargins left="0.23622047244094491" right="0.23622047244094491" top="0.90551181102362199" bottom="0.74803149606299213" header="0.31496062992125984" footer="0.31496062992125984"/>
  <pageSetup paperSize="9" scale="70" fitToHeight="0" orientation="portrait" r:id="rId1"/>
  <headerFooter scaleWithDoc="0">
    <oddFooter>&amp;L&amp;K000000&amp;R&amp;K000000 | &amp;P</oddFooter>
  </headerFooter>
  <rowBreaks count="1" manualBreakCount="1">
    <brk id="80" max="9"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50C8E8"/>
    <pageSetUpPr fitToPage="1"/>
  </sheetPr>
  <dimension ref="A1:F154"/>
  <sheetViews>
    <sheetView view="pageBreakPreview" zoomScaleNormal="100" zoomScaleSheetLayoutView="100" workbookViewId="0">
      <selection activeCell="A43" sqref="A43"/>
    </sheetView>
  </sheetViews>
  <sheetFormatPr defaultColWidth="8.85546875" defaultRowHeight="15" customHeight="1"/>
  <cols>
    <col min="1" max="1" width="17.5703125" style="269" bestFit="1" customWidth="1"/>
    <col min="2" max="2" width="45.140625" customWidth="1"/>
    <col min="3" max="3" width="16.5703125" customWidth="1"/>
    <col min="4" max="4" width="14.140625" customWidth="1"/>
    <col min="5" max="6" width="14" customWidth="1"/>
    <col min="7" max="8" width="8.85546875" customWidth="1"/>
  </cols>
  <sheetData>
    <row r="1" spans="1:6" ht="13.15">
      <c r="A1" s="23" t="s">
        <v>34</v>
      </c>
      <c r="B1" s="283" t="s">
        <v>0</v>
      </c>
      <c r="C1" s="284"/>
      <c r="D1" s="284"/>
      <c r="E1" s="284"/>
      <c r="F1" s="284"/>
    </row>
    <row r="2" spans="1:6" ht="15" customHeight="1">
      <c r="A2" s="23" t="s">
        <v>35</v>
      </c>
      <c r="B2" s="283" t="s">
        <v>36</v>
      </c>
      <c r="C2" s="284"/>
      <c r="D2" s="284"/>
      <c r="E2" s="284"/>
      <c r="F2" s="284"/>
    </row>
    <row r="3" spans="1:6" ht="15" customHeight="1">
      <c r="A3" s="23" t="s">
        <v>37</v>
      </c>
      <c r="B3" s="283" t="s">
        <v>2</v>
      </c>
      <c r="C3" s="284"/>
      <c r="D3" s="284"/>
      <c r="E3" s="284"/>
      <c r="F3" s="284"/>
    </row>
    <row r="4" spans="1:6" ht="12.75">
      <c r="A4" s="23" t="s">
        <v>38</v>
      </c>
      <c r="B4" s="284"/>
      <c r="C4" s="284"/>
      <c r="D4" s="284"/>
      <c r="E4" s="284"/>
      <c r="F4" s="284"/>
    </row>
    <row r="5" spans="1:6" ht="13.15">
      <c r="A5" s="40"/>
      <c r="B5" s="285"/>
      <c r="C5" s="286"/>
      <c r="D5" s="287">
        <v>2025</v>
      </c>
      <c r="E5" s="288">
        <v>2025</v>
      </c>
      <c r="F5" s="288">
        <v>2024</v>
      </c>
    </row>
    <row r="6" spans="1:6" ht="13.15">
      <c r="A6" s="40" t="s">
        <v>39</v>
      </c>
      <c r="B6" s="285"/>
      <c r="C6" s="289" t="s">
        <v>40</v>
      </c>
      <c r="D6" s="290" t="s">
        <v>41</v>
      </c>
      <c r="E6" s="289" t="s">
        <v>42</v>
      </c>
      <c r="F6" s="289" t="s">
        <v>41</v>
      </c>
    </row>
    <row r="7" spans="1:6" ht="18.75" customHeight="1">
      <c r="A7" s="40"/>
      <c r="B7" s="285"/>
      <c r="C7" s="291"/>
      <c r="D7" s="292" t="s">
        <v>43</v>
      </c>
      <c r="E7" s="291" t="s">
        <v>43</v>
      </c>
      <c r="F7" s="291" t="s">
        <v>43</v>
      </c>
    </row>
    <row r="8" spans="1:6" ht="20.100000000000001" customHeight="1">
      <c r="A8" s="40" t="s">
        <v>44</v>
      </c>
      <c r="B8" s="380" t="s">
        <v>45</v>
      </c>
      <c r="C8" s="41"/>
      <c r="D8" s="42"/>
      <c r="E8" s="43"/>
      <c r="F8" s="43"/>
    </row>
    <row r="9" spans="1:6" ht="12.75">
      <c r="A9" s="40" t="s">
        <v>46</v>
      </c>
      <c r="B9" s="43" t="s">
        <v>47</v>
      </c>
      <c r="C9" s="44" t="s">
        <v>48</v>
      </c>
      <c r="D9" s="45">
        <v>37662797</v>
      </c>
      <c r="E9" s="46">
        <v>37578489</v>
      </c>
      <c r="F9" s="46">
        <v>36868923</v>
      </c>
    </row>
    <row r="10" spans="1:6" ht="12.75">
      <c r="A10" s="40" t="s">
        <v>39</v>
      </c>
      <c r="B10" s="47" t="s">
        <v>49</v>
      </c>
      <c r="C10" s="44" t="s">
        <v>50</v>
      </c>
      <c r="D10" s="45">
        <v>7331075</v>
      </c>
      <c r="E10" s="46">
        <v>4210770</v>
      </c>
      <c r="F10" s="46">
        <v>8171126</v>
      </c>
    </row>
    <row r="11" spans="1:6" ht="12.75">
      <c r="A11" s="40" t="s">
        <v>51</v>
      </c>
      <c r="B11" s="43" t="s">
        <v>52</v>
      </c>
      <c r="C11" s="44" t="s">
        <v>50</v>
      </c>
      <c r="D11" s="45">
        <v>19216934</v>
      </c>
      <c r="E11" s="46">
        <v>18689885</v>
      </c>
      <c r="F11" s="46">
        <v>18336718</v>
      </c>
    </row>
    <row r="12" spans="1:6" ht="12.75">
      <c r="A12" s="40" t="s">
        <v>53</v>
      </c>
      <c r="B12" s="43" t="s">
        <v>54</v>
      </c>
      <c r="C12" s="44" t="s">
        <v>50</v>
      </c>
      <c r="D12" s="45">
        <v>110365</v>
      </c>
      <c r="E12" s="46">
        <v>110500</v>
      </c>
      <c r="F12" s="46">
        <v>110500</v>
      </c>
    </row>
    <row r="13" spans="1:6" ht="12.75">
      <c r="A13" s="40"/>
      <c r="B13" s="43" t="s">
        <v>55</v>
      </c>
      <c r="C13" s="44" t="s">
        <v>50</v>
      </c>
      <c r="D13" s="45">
        <v>862293</v>
      </c>
      <c r="E13" s="46">
        <v>749843</v>
      </c>
      <c r="F13" s="46">
        <v>777577</v>
      </c>
    </row>
    <row r="14" spans="1:6" ht="12.75">
      <c r="A14" s="40"/>
      <c r="B14" s="43" t="s">
        <v>56</v>
      </c>
      <c r="C14" s="44" t="s">
        <v>50</v>
      </c>
      <c r="D14" s="45">
        <v>523333</v>
      </c>
      <c r="E14" s="46">
        <v>432352</v>
      </c>
      <c r="F14" s="46">
        <v>1154367</v>
      </c>
    </row>
    <row r="15" spans="1:6" ht="18.75" customHeight="1">
      <c r="A15" s="40"/>
      <c r="B15" s="43"/>
      <c r="C15" s="41"/>
      <c r="D15" s="48">
        <f>SUM(D9:D14)</f>
        <v>65706797</v>
      </c>
      <c r="E15" s="49">
        <f>SUM(E9:E14)</f>
        <v>61771839</v>
      </c>
      <c r="F15" s="49">
        <f>SUM(F9:F14)</f>
        <v>65419211</v>
      </c>
    </row>
    <row r="16" spans="1:6" ht="12.75">
      <c r="A16" s="40"/>
      <c r="B16" s="43"/>
      <c r="C16" s="41"/>
      <c r="D16" s="45"/>
      <c r="E16" s="46"/>
      <c r="F16" s="46"/>
    </row>
    <row r="17" spans="1:6" ht="18.75" customHeight="1">
      <c r="A17" s="40"/>
      <c r="B17" s="380" t="s">
        <v>57</v>
      </c>
      <c r="C17" s="41"/>
      <c r="D17" s="50"/>
      <c r="E17" s="46"/>
      <c r="F17" s="46"/>
    </row>
    <row r="18" spans="1:6" ht="12.75">
      <c r="A18" s="40"/>
      <c r="B18" s="43" t="s">
        <v>58</v>
      </c>
      <c r="C18" s="41" t="s">
        <v>59</v>
      </c>
      <c r="D18" s="45">
        <v>-25798619</v>
      </c>
      <c r="E18" s="46">
        <v>-26016189</v>
      </c>
      <c r="F18" s="46">
        <v>-25248758</v>
      </c>
    </row>
    <row r="19" spans="1:6" ht="12.75">
      <c r="A19" s="40"/>
      <c r="B19" s="43" t="s">
        <v>60</v>
      </c>
      <c r="C19" s="41"/>
      <c r="D19" s="45">
        <v>-22864204</v>
      </c>
      <c r="E19" s="46">
        <v>-19769832</v>
      </c>
      <c r="F19" s="46">
        <v>-19405109</v>
      </c>
    </row>
    <row r="20" spans="1:6" ht="12.75">
      <c r="A20" s="40"/>
      <c r="B20" s="47" t="s">
        <v>61</v>
      </c>
      <c r="C20" s="41"/>
      <c r="D20" s="45">
        <v>-1965880</v>
      </c>
      <c r="E20" s="46">
        <v>-1853085</v>
      </c>
      <c r="F20" s="46">
        <v>-1770653</v>
      </c>
    </row>
    <row r="21" spans="1:6" ht="12.75">
      <c r="A21" s="40" t="s">
        <v>62</v>
      </c>
      <c r="B21" s="47" t="s">
        <v>63</v>
      </c>
      <c r="C21" s="44"/>
      <c r="D21" s="45">
        <v>-14757406</v>
      </c>
      <c r="E21" s="46">
        <v>-14330986</v>
      </c>
      <c r="F21" s="46">
        <v>-13920066</v>
      </c>
    </row>
    <row r="22" spans="1:6" ht="20.100000000000001" customHeight="1">
      <c r="A22" s="40" t="s">
        <v>64</v>
      </c>
      <c r="B22" s="43" t="s">
        <v>65</v>
      </c>
      <c r="C22" s="44" t="s">
        <v>59</v>
      </c>
      <c r="D22" s="45">
        <v>-547846</v>
      </c>
      <c r="E22" s="46">
        <v>-545230</v>
      </c>
      <c r="F22" s="46">
        <v>-578906</v>
      </c>
    </row>
    <row r="23" spans="1:6" ht="12.75">
      <c r="A23" s="40"/>
      <c r="B23" s="43" t="s">
        <v>66</v>
      </c>
      <c r="C23" s="43"/>
      <c r="D23" s="45">
        <v>-685505</v>
      </c>
      <c r="E23" s="46">
        <v>-706845</v>
      </c>
      <c r="F23" s="46">
        <v>-765138</v>
      </c>
    </row>
    <row r="24" spans="1:6" ht="12.75">
      <c r="A24" s="40"/>
      <c r="B24" s="43" t="s">
        <v>67</v>
      </c>
      <c r="C24" s="41" t="s">
        <v>59</v>
      </c>
      <c r="D24" s="45">
        <v>-1478516</v>
      </c>
      <c r="E24" s="46">
        <v>-687610</v>
      </c>
      <c r="F24" s="46">
        <v>-796759</v>
      </c>
    </row>
    <row r="25" spans="1:6" ht="18.75" customHeight="1">
      <c r="A25" s="40"/>
      <c r="B25" s="43"/>
      <c r="C25" s="41"/>
      <c r="D25" s="48">
        <f>SUM(D18:D24)</f>
        <v>-68097976</v>
      </c>
      <c r="E25" s="49">
        <f>SUM(E18:E24)</f>
        <v>-63909777</v>
      </c>
      <c r="F25" s="49">
        <f>SUM(F18:F24)</f>
        <v>-62485389</v>
      </c>
    </row>
    <row r="26" spans="1:6" ht="12.75">
      <c r="A26" s="40"/>
      <c r="B26" s="43"/>
      <c r="C26" s="41"/>
      <c r="D26" s="48">
        <f>D15+D25</f>
        <v>-2391179</v>
      </c>
      <c r="E26" s="49">
        <f>E15+E25</f>
        <v>-2137938</v>
      </c>
      <c r="F26" s="49">
        <f>F15+F25</f>
        <v>2933822</v>
      </c>
    </row>
    <row r="27" spans="1:6" ht="12.75">
      <c r="A27" s="40"/>
      <c r="B27" s="6"/>
      <c r="C27" s="14"/>
      <c r="D27" s="51"/>
      <c r="E27" s="52"/>
      <c r="F27" s="52"/>
    </row>
    <row r="28" spans="1:6" ht="12.75">
      <c r="A28" s="40"/>
      <c r="B28" s="47" t="s">
        <v>68</v>
      </c>
      <c r="C28" s="44" t="s">
        <v>50</v>
      </c>
      <c r="D28" s="45">
        <v>14742296</v>
      </c>
      <c r="E28" s="46">
        <v>9782221</v>
      </c>
      <c r="F28" s="46">
        <v>18810754</v>
      </c>
    </row>
    <row r="29" spans="1:6" ht="12.75">
      <c r="A29" s="40"/>
      <c r="B29" s="43" t="s">
        <v>69</v>
      </c>
      <c r="C29" s="44"/>
      <c r="D29" s="45">
        <v>29653</v>
      </c>
      <c r="E29" s="46">
        <v>13575</v>
      </c>
      <c r="F29" s="46">
        <v>439462</v>
      </c>
    </row>
    <row r="30" spans="1:6" ht="12.75">
      <c r="A30" s="40"/>
      <c r="B30" s="53" t="s">
        <v>70</v>
      </c>
      <c r="C30" s="44"/>
      <c r="D30" s="45">
        <v>-298878</v>
      </c>
      <c r="E30" s="46">
        <v>-97420</v>
      </c>
      <c r="F30" s="46">
        <v>-41763</v>
      </c>
    </row>
    <row r="31" spans="1:6" ht="32.85" customHeight="1">
      <c r="A31" s="40" t="s">
        <v>71</v>
      </c>
      <c r="B31" s="54" t="s">
        <v>72</v>
      </c>
      <c r="C31" s="44" t="s">
        <v>73</v>
      </c>
      <c r="D31" s="45">
        <v>5643</v>
      </c>
      <c r="E31" s="46">
        <v>5200</v>
      </c>
      <c r="F31" s="46">
        <v>5108</v>
      </c>
    </row>
    <row r="32" spans="1:6" ht="12.75">
      <c r="A32" s="40"/>
      <c r="B32" s="47" t="s">
        <v>74</v>
      </c>
      <c r="C32" s="44">
        <v>12</v>
      </c>
      <c r="D32" s="45">
        <v>111274</v>
      </c>
      <c r="E32" s="46">
        <v>0</v>
      </c>
      <c r="F32" s="46">
        <v>0</v>
      </c>
    </row>
    <row r="33" spans="1:6" ht="29.85" customHeight="1">
      <c r="A33" s="40" t="s">
        <v>75</v>
      </c>
      <c r="B33" s="47" t="s">
        <v>76</v>
      </c>
      <c r="C33" s="44" t="s">
        <v>77</v>
      </c>
      <c r="D33" s="45">
        <v>9234</v>
      </c>
      <c r="E33" s="46">
        <v>1000</v>
      </c>
      <c r="F33" s="46">
        <v>-7947</v>
      </c>
    </row>
    <row r="34" spans="1:6" ht="12.75">
      <c r="A34" s="40"/>
      <c r="B34" s="54" t="s">
        <v>78</v>
      </c>
      <c r="C34" s="44" t="s">
        <v>79</v>
      </c>
      <c r="D34" s="45">
        <v>0</v>
      </c>
      <c r="E34" s="46">
        <v>0</v>
      </c>
      <c r="F34" s="46">
        <v>-102356</v>
      </c>
    </row>
    <row r="35" spans="1:6" ht="12.75">
      <c r="A35" s="40"/>
      <c r="B35" s="47"/>
      <c r="C35" s="44"/>
      <c r="D35" s="48">
        <f>SUM(D28:D34)</f>
        <v>14599222</v>
      </c>
      <c r="E35" s="49">
        <f>SUM(E28:E34)</f>
        <v>9704576</v>
      </c>
      <c r="F35" s="49">
        <f>SUM(F28:F34)</f>
        <v>19103258</v>
      </c>
    </row>
    <row r="36" spans="1:6" ht="12.75">
      <c r="A36" s="40"/>
      <c r="B36" s="47"/>
      <c r="C36" s="44"/>
      <c r="D36" s="55"/>
      <c r="E36" s="46"/>
      <c r="F36" s="46"/>
    </row>
    <row r="37" spans="1:6" ht="13.15">
      <c r="A37" s="40" t="s">
        <v>80</v>
      </c>
      <c r="B37" s="380" t="s">
        <v>81</v>
      </c>
      <c r="C37" s="44" t="s">
        <v>82</v>
      </c>
      <c r="D37" s="56">
        <f>D26+D35</f>
        <v>12208043</v>
      </c>
      <c r="E37" s="57">
        <f>E26+E35</f>
        <v>7566638</v>
      </c>
      <c r="F37" s="57">
        <f>F26+F35</f>
        <v>22037080</v>
      </c>
    </row>
    <row r="38" spans="1:6" ht="12.75">
      <c r="A38" s="40"/>
      <c r="B38" s="381"/>
      <c r="C38" s="43"/>
      <c r="D38" s="45"/>
      <c r="E38" s="46"/>
      <c r="F38" s="46"/>
    </row>
    <row r="39" spans="1:6" ht="13.15">
      <c r="A39" s="40" t="s">
        <v>83</v>
      </c>
      <c r="B39" s="380" t="s">
        <v>84</v>
      </c>
      <c r="C39" s="43"/>
      <c r="D39" s="45"/>
      <c r="E39" s="46"/>
      <c r="F39" s="46"/>
    </row>
    <row r="40" spans="1:6" ht="12.75">
      <c r="A40" s="40"/>
      <c r="B40" s="43"/>
      <c r="C40" s="43"/>
      <c r="D40" s="45"/>
      <c r="E40" s="46"/>
      <c r="F40" s="46"/>
    </row>
    <row r="41" spans="1:6" ht="18.75" customHeight="1">
      <c r="A41" s="40" t="s">
        <v>85</v>
      </c>
      <c r="B41" s="58" t="s">
        <v>86</v>
      </c>
      <c r="C41" s="43"/>
      <c r="D41" s="45"/>
      <c r="E41" s="46"/>
      <c r="F41" s="46"/>
    </row>
    <row r="42" spans="1:6" ht="18.75" customHeight="1">
      <c r="A42" s="40" t="s">
        <v>87</v>
      </c>
      <c r="B42" s="59" t="s">
        <v>88</v>
      </c>
      <c r="C42" s="44">
        <v>19</v>
      </c>
      <c r="D42" s="45">
        <v>1517580</v>
      </c>
      <c r="E42" s="46">
        <v>0</v>
      </c>
      <c r="F42" s="46">
        <v>-42118667</v>
      </c>
    </row>
    <row r="43" spans="1:6" ht="25.5">
      <c r="A43" s="40" t="s">
        <v>89</v>
      </c>
      <c r="B43" s="59" t="s">
        <v>90</v>
      </c>
      <c r="C43" s="44">
        <v>18</v>
      </c>
      <c r="D43" s="45">
        <v>30500</v>
      </c>
      <c r="E43" s="46">
        <v>0</v>
      </c>
      <c r="F43" s="46">
        <v>0</v>
      </c>
    </row>
    <row r="44" spans="1:6" ht="28.5" customHeight="1">
      <c r="A44" s="40" t="s">
        <v>91</v>
      </c>
      <c r="B44" s="47" t="s">
        <v>92</v>
      </c>
      <c r="C44" s="44" t="s">
        <v>93</v>
      </c>
      <c r="D44" s="45">
        <v>176</v>
      </c>
      <c r="E44" s="46">
        <v>0</v>
      </c>
      <c r="F44" s="46">
        <v>-568</v>
      </c>
    </row>
    <row r="45" spans="1:6" ht="12.75">
      <c r="A45" s="40"/>
      <c r="B45" s="43"/>
      <c r="C45" s="43"/>
      <c r="D45" s="45"/>
      <c r="E45" s="46"/>
      <c r="F45" s="46"/>
    </row>
    <row r="46" spans="1:6" ht="18.75" customHeight="1">
      <c r="A46" s="40" t="s">
        <v>94</v>
      </c>
      <c r="B46" s="380" t="s">
        <v>95</v>
      </c>
      <c r="C46" s="44">
        <v>19</v>
      </c>
      <c r="D46" s="56">
        <f>SUM(D42:D44)</f>
        <v>1548256</v>
      </c>
      <c r="E46" s="57">
        <f>SUM(E42:E44)</f>
        <v>0</v>
      </c>
      <c r="F46" s="57">
        <f>SUM(F42:F44)</f>
        <v>-42119235</v>
      </c>
    </row>
    <row r="47" spans="1:6" ht="13.15">
      <c r="A47" s="40"/>
      <c r="B47" s="381"/>
      <c r="C47" s="44"/>
      <c r="D47" s="45"/>
      <c r="E47" s="60"/>
      <c r="F47" s="60"/>
    </row>
    <row r="48" spans="1:6" ht="18.75" customHeight="1" thickBot="1">
      <c r="A48" s="40" t="s">
        <v>96</v>
      </c>
      <c r="B48" s="380" t="s">
        <v>97</v>
      </c>
      <c r="C48" s="44"/>
      <c r="D48" s="56">
        <f>D37+D46</f>
        <v>13756299</v>
      </c>
      <c r="E48" s="57">
        <f>E37+E46</f>
        <v>7566638</v>
      </c>
      <c r="F48" s="57">
        <f>F37+F46</f>
        <v>-20082155</v>
      </c>
    </row>
    <row r="49" spans="1:6" ht="13.15" thickTop="1">
      <c r="A49" s="23"/>
      <c r="B49" s="6"/>
      <c r="C49" s="6"/>
      <c r="D49" s="61"/>
      <c r="E49" s="61"/>
      <c r="F49" s="61"/>
    </row>
    <row r="50" spans="1:6" ht="12.75">
      <c r="A50" s="23"/>
      <c r="B50" s="6" t="s">
        <v>98</v>
      </c>
      <c r="C50" s="6"/>
      <c r="D50" s="52"/>
      <c r="E50" s="52"/>
      <c r="F50" s="52"/>
    </row>
    <row r="51" spans="1:6" ht="18.75" customHeight="1">
      <c r="A51" s="23"/>
      <c r="B51" s="6"/>
      <c r="C51" s="6"/>
      <c r="D51" s="52"/>
      <c r="E51" s="52"/>
      <c r="F51" s="52"/>
    </row>
    <row r="52" spans="1:6" ht="12.75" customHeight="1">
      <c r="A52" s="23"/>
      <c r="B52" s="6"/>
      <c r="C52" s="6"/>
      <c r="D52" s="6"/>
      <c r="E52" s="6"/>
      <c r="F52" s="6"/>
    </row>
    <row r="53" spans="1:6" ht="12.75" customHeight="1">
      <c r="A53" s="23"/>
      <c r="B53" s="6"/>
      <c r="C53" s="6"/>
      <c r="D53" s="6"/>
      <c r="E53" s="6"/>
      <c r="F53" s="6"/>
    </row>
    <row r="54" spans="1:6" ht="12.75" customHeight="1">
      <c r="A54" s="23"/>
      <c r="B54" s="6"/>
      <c r="C54" s="6"/>
      <c r="D54" s="6"/>
      <c r="E54" s="6"/>
      <c r="F54" s="6"/>
    </row>
    <row r="55" spans="1:6" ht="12.75" customHeight="1">
      <c r="A55" s="23"/>
      <c r="B55" s="6"/>
      <c r="C55" s="6"/>
      <c r="D55" s="6"/>
      <c r="E55" s="6"/>
      <c r="F55" s="6"/>
    </row>
    <row r="56" spans="1:6" ht="12.75" customHeight="1">
      <c r="A56" s="23"/>
      <c r="B56" s="6"/>
      <c r="C56" s="6"/>
      <c r="D56" s="6"/>
      <c r="E56" s="6"/>
      <c r="F56" s="6"/>
    </row>
    <row r="57" spans="1:6" ht="12.75" customHeight="1">
      <c r="A57" s="23"/>
      <c r="B57" s="6"/>
      <c r="C57" s="6"/>
      <c r="D57" s="6"/>
      <c r="E57" s="6"/>
      <c r="F57" s="6"/>
    </row>
    <row r="58" spans="1:6" ht="12.75" customHeight="1">
      <c r="A58" s="23"/>
      <c r="B58" s="6"/>
      <c r="C58" s="6"/>
      <c r="D58" s="6"/>
      <c r="E58" s="6"/>
      <c r="F58" s="6"/>
    </row>
    <row r="59" spans="1:6" ht="12.75" customHeight="1">
      <c r="A59" s="23"/>
      <c r="B59" s="6"/>
      <c r="C59" s="6"/>
      <c r="D59" s="6"/>
      <c r="E59" s="6"/>
      <c r="F59" s="6"/>
    </row>
    <row r="60" spans="1:6" ht="12.75" customHeight="1">
      <c r="A60" s="23"/>
      <c r="B60" s="6"/>
      <c r="C60" s="6"/>
      <c r="D60" s="6"/>
      <c r="E60" s="6"/>
      <c r="F60" s="6"/>
    </row>
    <row r="61" spans="1:6" ht="12.75" customHeight="1">
      <c r="A61" s="23"/>
      <c r="B61" s="6"/>
      <c r="C61" s="6"/>
      <c r="D61" s="6"/>
      <c r="E61" s="6"/>
      <c r="F61" s="6"/>
    </row>
    <row r="62" spans="1:6" ht="12.75" customHeight="1">
      <c r="A62" s="23"/>
      <c r="B62" s="6"/>
      <c r="C62" s="6"/>
      <c r="D62" s="6"/>
      <c r="E62" s="6"/>
      <c r="F62" s="6"/>
    </row>
    <row r="63" spans="1:6" ht="12.75" customHeight="1">
      <c r="A63" s="23"/>
      <c r="B63" s="6"/>
      <c r="C63" s="6"/>
      <c r="D63" s="6"/>
      <c r="E63" s="6"/>
      <c r="F63" s="6"/>
    </row>
    <row r="64" spans="1:6" ht="12.75" customHeight="1">
      <c r="A64" s="23"/>
      <c r="B64" s="6"/>
      <c r="C64" s="6"/>
      <c r="D64" s="6"/>
      <c r="E64" s="6"/>
      <c r="F64" s="6"/>
    </row>
    <row r="65" spans="1:6" ht="12.75" customHeight="1">
      <c r="A65" s="23"/>
      <c r="B65" s="6"/>
      <c r="C65" s="6"/>
      <c r="D65" s="6"/>
      <c r="E65" s="6"/>
      <c r="F65" s="6"/>
    </row>
    <row r="66" spans="1:6" ht="12.75" customHeight="1">
      <c r="A66" s="23"/>
      <c r="B66" s="6"/>
      <c r="C66" s="6"/>
      <c r="D66" s="6"/>
      <c r="E66" s="6"/>
      <c r="F66" s="6"/>
    </row>
    <row r="67" spans="1:6" ht="12.75" customHeight="1">
      <c r="A67" s="23"/>
      <c r="B67" s="6"/>
      <c r="C67" s="6"/>
      <c r="D67" s="6"/>
      <c r="E67" s="6"/>
      <c r="F67" s="6"/>
    </row>
    <row r="68" spans="1:6" ht="12.75" customHeight="1">
      <c r="A68" s="23"/>
      <c r="B68" s="6"/>
      <c r="C68" s="6"/>
      <c r="D68" s="6"/>
      <c r="E68" s="6"/>
      <c r="F68" s="6"/>
    </row>
    <row r="69" spans="1:6" ht="12.75" customHeight="1">
      <c r="A69" s="23"/>
      <c r="B69" s="6"/>
      <c r="C69" s="6"/>
      <c r="D69" s="6"/>
      <c r="E69" s="6"/>
      <c r="F69" s="6"/>
    </row>
    <row r="70" spans="1:6" ht="15.75" customHeight="1">
      <c r="A70" s="23"/>
      <c r="B70" s="6"/>
      <c r="C70" s="6"/>
      <c r="D70" s="6"/>
      <c r="E70" s="6"/>
      <c r="F70" s="6"/>
    </row>
    <row r="71" spans="1:6" ht="12" customHeight="1">
      <c r="A71" s="23"/>
      <c r="B71" s="6"/>
      <c r="C71" s="6"/>
      <c r="D71" s="6"/>
      <c r="E71" s="6"/>
      <c r="F71" s="6"/>
    </row>
    <row r="72" spans="1:6" ht="12.75" customHeight="1">
      <c r="A72" s="23"/>
      <c r="B72" s="6"/>
      <c r="C72" s="6"/>
      <c r="D72" s="6"/>
      <c r="E72" s="6"/>
      <c r="F72" s="6"/>
    </row>
    <row r="73" spans="1:6" ht="12.75" customHeight="1">
      <c r="A73" s="23"/>
      <c r="B73" s="6"/>
      <c r="C73" s="6"/>
      <c r="D73" s="6"/>
      <c r="E73" s="6"/>
      <c r="F73" s="6"/>
    </row>
    <row r="74" spans="1:6" ht="12.75" customHeight="1">
      <c r="A74" s="23"/>
      <c r="B74" s="6"/>
      <c r="C74" s="6"/>
      <c r="D74" s="6"/>
      <c r="E74" s="6"/>
      <c r="F74" s="6"/>
    </row>
    <row r="75" spans="1:6" ht="12.75" customHeight="1">
      <c r="A75" s="23"/>
      <c r="B75" s="6"/>
      <c r="C75" s="6"/>
      <c r="D75" s="6"/>
      <c r="E75" s="6"/>
      <c r="F75" s="6"/>
    </row>
    <row r="76" spans="1:6" ht="12.75" customHeight="1">
      <c r="A76" s="23"/>
      <c r="B76" s="6"/>
      <c r="C76" s="6"/>
      <c r="D76" s="6"/>
      <c r="E76" s="6"/>
      <c r="F76" s="6"/>
    </row>
    <row r="77" spans="1:6" ht="12.75" customHeight="1">
      <c r="A77" s="23"/>
      <c r="B77" s="6"/>
      <c r="C77" s="6"/>
      <c r="D77" s="6"/>
      <c r="E77" s="6"/>
      <c r="F77" s="6"/>
    </row>
    <row r="78" spans="1:6" ht="12.75" customHeight="1">
      <c r="A78" s="23"/>
      <c r="B78" s="6"/>
      <c r="C78" s="6"/>
      <c r="D78" s="6"/>
      <c r="E78" s="6"/>
      <c r="F78" s="6"/>
    </row>
    <row r="79" spans="1:6" ht="12.75" customHeight="1">
      <c r="A79" s="23"/>
      <c r="B79" s="6"/>
      <c r="C79" s="6"/>
      <c r="D79" s="6"/>
      <c r="E79" s="6"/>
      <c r="F79" s="6"/>
    </row>
    <row r="80" spans="1:6" ht="12.75" customHeight="1">
      <c r="A80" s="23"/>
      <c r="B80" s="6"/>
      <c r="C80" s="6"/>
      <c r="D80" s="6"/>
      <c r="E80" s="6"/>
      <c r="F80" s="6"/>
    </row>
    <row r="81" spans="1:6" ht="12.75" customHeight="1">
      <c r="A81" s="23"/>
      <c r="B81" s="6"/>
      <c r="C81" s="6"/>
      <c r="D81" s="6"/>
      <c r="E81" s="6"/>
      <c r="F81" s="6"/>
    </row>
    <row r="82" spans="1:6" ht="12.75" customHeight="1">
      <c r="A82" s="23"/>
      <c r="B82" s="6"/>
      <c r="C82" s="6"/>
      <c r="D82" s="6"/>
      <c r="E82" s="6"/>
      <c r="F82" s="6"/>
    </row>
    <row r="83" spans="1:6" ht="12.75" customHeight="1">
      <c r="A83" s="23"/>
      <c r="B83" s="6"/>
      <c r="C83" s="6"/>
      <c r="D83" s="6"/>
      <c r="E83" s="6"/>
      <c r="F83" s="6"/>
    </row>
    <row r="84" spans="1:6" ht="15.75" customHeight="1">
      <c r="A84" s="23"/>
      <c r="B84" s="6"/>
      <c r="C84" s="6"/>
      <c r="D84" s="6"/>
      <c r="E84" s="6"/>
      <c r="F84" s="6"/>
    </row>
    <row r="85" spans="1:6" ht="12" customHeight="1">
      <c r="A85" s="23"/>
      <c r="B85" s="6"/>
      <c r="C85" s="6"/>
      <c r="D85" s="6"/>
      <c r="E85" s="6"/>
      <c r="F85" s="6"/>
    </row>
    <row r="86" spans="1:6" ht="12.75" customHeight="1">
      <c r="A86" s="23"/>
      <c r="B86" s="6"/>
      <c r="C86" s="6"/>
      <c r="D86" s="6"/>
      <c r="E86" s="6"/>
      <c r="F86" s="6"/>
    </row>
    <row r="87" spans="1:6" ht="12.75" customHeight="1">
      <c r="A87" s="23"/>
      <c r="B87" s="6"/>
      <c r="C87" s="6"/>
      <c r="D87" s="6"/>
      <c r="E87" s="6"/>
      <c r="F87" s="6"/>
    </row>
    <row r="88" spans="1:6" ht="12.75" customHeight="1">
      <c r="A88" s="23"/>
      <c r="B88" s="6"/>
      <c r="C88" s="6"/>
      <c r="D88" s="6"/>
      <c r="E88" s="6"/>
      <c r="F88" s="6"/>
    </row>
    <row r="89" spans="1:6" ht="12.75" customHeight="1">
      <c r="A89" s="23"/>
      <c r="B89" s="6"/>
      <c r="C89" s="6"/>
      <c r="D89" s="6"/>
      <c r="E89" s="6"/>
      <c r="F89" s="6"/>
    </row>
    <row r="90" spans="1:6" ht="12.75" customHeight="1">
      <c r="A90" s="23"/>
      <c r="B90" s="6"/>
      <c r="C90" s="6"/>
      <c r="D90" s="6"/>
      <c r="E90" s="6"/>
      <c r="F90" s="6"/>
    </row>
    <row r="91" spans="1:6" ht="12.75" customHeight="1">
      <c r="A91" s="23"/>
      <c r="B91" s="6"/>
      <c r="C91" s="6"/>
      <c r="D91" s="6"/>
      <c r="E91" s="6"/>
      <c r="F91" s="6"/>
    </row>
    <row r="92" spans="1:6" ht="12.75" customHeight="1">
      <c r="A92" s="23"/>
      <c r="B92" s="6"/>
      <c r="C92" s="6"/>
      <c r="D92" s="6"/>
      <c r="E92" s="6"/>
      <c r="F92" s="6"/>
    </row>
    <row r="93" spans="1:6" ht="12.75" customHeight="1">
      <c r="A93" s="23"/>
      <c r="B93" s="6"/>
      <c r="C93" s="6"/>
      <c r="D93" s="6"/>
      <c r="E93" s="6"/>
      <c r="F93" s="6"/>
    </row>
    <row r="94" spans="1:6" ht="12.75" customHeight="1">
      <c r="A94" s="23"/>
      <c r="B94" s="6"/>
      <c r="C94" s="6"/>
      <c r="D94" s="6"/>
      <c r="E94" s="6"/>
      <c r="F94" s="6"/>
    </row>
    <row r="95" spans="1:6" ht="12.75" customHeight="1">
      <c r="A95" s="23"/>
      <c r="B95" s="6"/>
      <c r="C95" s="6"/>
      <c r="D95" s="6"/>
      <c r="E95" s="6"/>
      <c r="F95" s="6"/>
    </row>
    <row r="96" spans="1:6" ht="12.75" customHeight="1">
      <c r="A96" s="23"/>
      <c r="B96" s="6"/>
      <c r="C96" s="6"/>
      <c r="D96" s="6"/>
      <c r="E96" s="6"/>
      <c r="F96" s="6"/>
    </row>
    <row r="97" spans="1:6" ht="12.75" customHeight="1">
      <c r="A97" s="23"/>
      <c r="B97" s="6"/>
      <c r="C97" s="6"/>
      <c r="D97" s="6"/>
      <c r="E97" s="6"/>
      <c r="F97" s="6"/>
    </row>
    <row r="98" spans="1:6" ht="15.75" customHeight="1">
      <c r="A98" s="23"/>
      <c r="B98" s="6"/>
      <c r="C98" s="6"/>
      <c r="D98" s="6"/>
      <c r="E98" s="6"/>
      <c r="F98" s="6"/>
    </row>
    <row r="99" spans="1:6" ht="15.75" customHeight="1">
      <c r="A99" s="23"/>
      <c r="B99" s="6"/>
      <c r="C99" s="6"/>
      <c r="D99" s="6"/>
      <c r="E99" s="6"/>
      <c r="F99" s="6"/>
    </row>
    <row r="100" spans="1:6" ht="12" customHeight="1">
      <c r="A100" s="23"/>
      <c r="B100" s="6"/>
      <c r="C100" s="6"/>
      <c r="D100" s="6"/>
      <c r="E100" s="6"/>
      <c r="F100" s="6"/>
    </row>
    <row r="101" spans="1:6" ht="12.75" customHeight="1">
      <c r="A101" s="23"/>
      <c r="B101" s="6"/>
      <c r="C101" s="6"/>
      <c r="D101" s="6"/>
      <c r="E101" s="6"/>
      <c r="F101" s="6"/>
    </row>
    <row r="102" spans="1:6" ht="12.75" customHeight="1">
      <c r="A102" s="23"/>
      <c r="B102" s="6"/>
      <c r="C102" s="6"/>
      <c r="D102" s="6"/>
      <c r="E102" s="6"/>
      <c r="F102" s="6"/>
    </row>
    <row r="103" spans="1:6" ht="12.75" customHeight="1">
      <c r="A103" s="23"/>
      <c r="B103" s="6"/>
      <c r="C103" s="6"/>
      <c r="D103" s="6"/>
      <c r="E103" s="6"/>
      <c r="F103" s="6"/>
    </row>
    <row r="104" spans="1:6" ht="12.75" customHeight="1">
      <c r="A104" s="23"/>
      <c r="B104" s="6"/>
      <c r="C104" s="6"/>
      <c r="D104" s="6"/>
      <c r="E104" s="6"/>
      <c r="F104" s="6"/>
    </row>
    <row r="105" spans="1:6" ht="12.75">
      <c r="A105" s="23"/>
      <c r="B105" s="6"/>
      <c r="C105" s="6"/>
      <c r="D105" s="6"/>
      <c r="E105" s="6"/>
      <c r="F105" s="6"/>
    </row>
    <row r="106" spans="1:6" ht="12.75" customHeight="1">
      <c r="A106" s="23"/>
      <c r="B106" s="6"/>
      <c r="C106" s="6"/>
      <c r="D106" s="6"/>
      <c r="E106" s="6"/>
      <c r="F106" s="6"/>
    </row>
    <row r="107" spans="1:6" ht="12.75" customHeight="1">
      <c r="A107" s="23"/>
      <c r="B107" s="6"/>
      <c r="C107" s="6"/>
      <c r="D107" s="6"/>
      <c r="E107" s="6"/>
      <c r="F107" s="6"/>
    </row>
    <row r="108" spans="1:6" ht="12.75">
      <c r="A108" s="23"/>
      <c r="B108" s="6"/>
      <c r="C108" s="6"/>
      <c r="D108" s="6"/>
      <c r="E108" s="6"/>
      <c r="F108" s="6"/>
    </row>
    <row r="109" spans="1:6" ht="12.75">
      <c r="A109" s="23"/>
      <c r="B109" s="6"/>
      <c r="C109" s="6"/>
      <c r="D109" s="6"/>
      <c r="E109" s="6"/>
      <c r="F109" s="6"/>
    </row>
    <row r="110" spans="1:6" ht="12.75" customHeight="1">
      <c r="A110" s="23"/>
      <c r="B110" s="6"/>
      <c r="C110" s="6"/>
      <c r="D110" s="6"/>
      <c r="E110" s="6"/>
      <c r="F110" s="6"/>
    </row>
    <row r="111" spans="1:6" ht="12.75">
      <c r="A111" s="23"/>
      <c r="B111" s="6"/>
      <c r="C111" s="6"/>
      <c r="D111" s="6"/>
      <c r="E111" s="6"/>
      <c r="F111" s="6"/>
    </row>
    <row r="112" spans="1:6" ht="12.75">
      <c r="A112" s="23"/>
      <c r="B112" s="6"/>
      <c r="C112" s="6"/>
      <c r="D112" s="6"/>
      <c r="E112" s="6"/>
      <c r="F112" s="6"/>
    </row>
    <row r="113" spans="1:6" ht="12.75">
      <c r="A113" s="23"/>
      <c r="B113" s="6"/>
      <c r="C113" s="6"/>
      <c r="D113" s="6"/>
      <c r="E113" s="6"/>
      <c r="F113" s="6"/>
    </row>
    <row r="114" spans="1:6" ht="12.75">
      <c r="A114" s="23"/>
      <c r="B114" s="6"/>
      <c r="C114" s="6"/>
      <c r="D114" s="6"/>
      <c r="E114" s="6"/>
      <c r="F114" s="6"/>
    </row>
    <row r="115" spans="1:6" ht="12.75">
      <c r="A115" s="23"/>
      <c r="B115" s="6"/>
      <c r="C115" s="6"/>
      <c r="D115" s="6"/>
      <c r="E115" s="6"/>
      <c r="F115" s="6"/>
    </row>
    <row r="116" spans="1:6" ht="12.75">
      <c r="A116" s="23"/>
      <c r="B116" s="6"/>
      <c r="C116" s="6"/>
      <c r="D116" s="6"/>
      <c r="E116" s="6"/>
      <c r="F116" s="6"/>
    </row>
    <row r="117" spans="1:6" ht="12.75">
      <c r="A117" s="23"/>
      <c r="B117" s="6"/>
      <c r="C117" s="6"/>
      <c r="D117" s="6"/>
      <c r="E117" s="6"/>
      <c r="F117" s="6"/>
    </row>
    <row r="118" spans="1:6" ht="12.75">
      <c r="A118" s="23"/>
      <c r="B118" s="6"/>
      <c r="C118" s="6"/>
      <c r="D118" s="6"/>
      <c r="E118" s="6"/>
      <c r="F118" s="6"/>
    </row>
    <row r="119" spans="1:6" ht="32.25" customHeight="1">
      <c r="A119" s="23"/>
      <c r="B119" s="6"/>
      <c r="C119" s="6"/>
      <c r="D119" s="6"/>
      <c r="E119" s="6"/>
      <c r="F119" s="6"/>
    </row>
    <row r="120" spans="1:6" ht="12.75">
      <c r="A120" s="23"/>
      <c r="B120" s="6"/>
      <c r="C120" s="6"/>
      <c r="D120" s="6"/>
      <c r="E120" s="6"/>
      <c r="F120" s="6"/>
    </row>
    <row r="121" spans="1:6" ht="29.25" customHeight="1">
      <c r="A121" s="23"/>
      <c r="B121" s="6"/>
      <c r="C121" s="6"/>
      <c r="D121" s="6"/>
      <c r="E121" s="6"/>
      <c r="F121" s="6"/>
    </row>
    <row r="122" spans="1:6" ht="27.75" customHeight="1">
      <c r="A122" s="23"/>
      <c r="B122" s="6"/>
      <c r="C122" s="6"/>
      <c r="D122" s="6"/>
      <c r="E122" s="6"/>
      <c r="F122" s="6"/>
    </row>
    <row r="123" spans="1:6" ht="27.75" customHeight="1">
      <c r="A123" s="23"/>
      <c r="B123" s="6"/>
      <c r="C123" s="6"/>
      <c r="D123" s="6"/>
      <c r="E123" s="6"/>
      <c r="F123" s="6"/>
    </row>
    <row r="124" spans="1:6" ht="28.5" customHeight="1">
      <c r="A124" s="23"/>
      <c r="B124" s="6"/>
      <c r="C124" s="6"/>
      <c r="D124" s="6"/>
      <c r="E124" s="6"/>
      <c r="F124" s="6"/>
    </row>
    <row r="125" spans="1:6" ht="28.5" customHeight="1">
      <c r="A125" s="23"/>
      <c r="B125" s="6"/>
      <c r="C125" s="6"/>
      <c r="D125" s="6"/>
      <c r="E125" s="6"/>
      <c r="F125" s="6"/>
    </row>
    <row r="126" spans="1:6" ht="30.75" customHeight="1">
      <c r="A126" s="23"/>
      <c r="B126" s="6"/>
      <c r="C126" s="6"/>
      <c r="D126" s="6"/>
      <c r="E126" s="6"/>
      <c r="F126" s="6"/>
    </row>
    <row r="127" spans="1:6" ht="29.25" customHeight="1">
      <c r="A127" s="23"/>
      <c r="B127" s="6"/>
      <c r="C127" s="6"/>
      <c r="D127" s="6"/>
      <c r="E127" s="6"/>
      <c r="F127" s="6"/>
    </row>
    <row r="128" spans="1:6" ht="30.75" customHeight="1">
      <c r="A128" s="23"/>
      <c r="B128" s="6"/>
      <c r="C128" s="6"/>
      <c r="D128" s="6"/>
      <c r="E128" s="6"/>
      <c r="F128" s="6"/>
    </row>
    <row r="129" spans="1:6" ht="30.75" customHeight="1">
      <c r="A129" s="23"/>
      <c r="B129" s="6"/>
      <c r="C129" s="6"/>
      <c r="D129" s="6"/>
      <c r="E129" s="6"/>
      <c r="F129" s="6"/>
    </row>
    <row r="130" spans="1:6" ht="30.75" customHeight="1">
      <c r="A130" s="23"/>
      <c r="B130" s="6"/>
      <c r="C130" s="6"/>
      <c r="D130" s="6"/>
      <c r="E130" s="6"/>
      <c r="F130" s="6"/>
    </row>
    <row r="131" spans="1:6" ht="30.75" customHeight="1">
      <c r="A131" s="23"/>
      <c r="B131" s="6"/>
      <c r="C131" s="6"/>
      <c r="D131" s="6"/>
      <c r="E131" s="6"/>
      <c r="F131" s="6"/>
    </row>
    <row r="132" spans="1:6" ht="30.75" customHeight="1">
      <c r="A132" s="23"/>
      <c r="B132" s="6"/>
      <c r="C132" s="6"/>
      <c r="D132" s="6"/>
      <c r="E132" s="6"/>
      <c r="F132" s="6"/>
    </row>
    <row r="133" spans="1:6" ht="30.75" customHeight="1">
      <c r="A133" s="23"/>
      <c r="B133" s="6"/>
      <c r="C133" s="6"/>
      <c r="D133" s="6"/>
      <c r="E133" s="6"/>
      <c r="F133" s="6"/>
    </row>
    <row r="134" spans="1:6" ht="30.75" customHeight="1">
      <c r="A134" s="23"/>
      <c r="B134" s="6"/>
      <c r="C134" s="6"/>
      <c r="D134" s="6"/>
      <c r="E134" s="6"/>
      <c r="F134" s="6"/>
    </row>
    <row r="135" spans="1:6" ht="30.75" customHeight="1">
      <c r="A135" s="23"/>
      <c r="B135" s="6"/>
      <c r="C135" s="6"/>
      <c r="D135" s="6"/>
      <c r="E135" s="6"/>
      <c r="F135" s="6"/>
    </row>
    <row r="136" spans="1:6" ht="30.75" customHeight="1">
      <c r="A136" s="23"/>
      <c r="B136" s="6"/>
      <c r="C136" s="6"/>
      <c r="D136" s="6"/>
      <c r="E136" s="6"/>
      <c r="F136" s="6"/>
    </row>
    <row r="137" spans="1:6" ht="30.75" customHeight="1">
      <c r="A137" s="23"/>
      <c r="B137" s="6"/>
      <c r="C137" s="6"/>
      <c r="D137" s="6"/>
      <c r="E137" s="6"/>
      <c r="F137" s="6"/>
    </row>
    <row r="138" spans="1:6" ht="30.75" customHeight="1">
      <c r="A138" s="23"/>
      <c r="B138" s="6"/>
      <c r="C138" s="6"/>
      <c r="D138" s="6"/>
      <c r="E138" s="6"/>
      <c r="F138" s="6"/>
    </row>
    <row r="139" spans="1:6" ht="15.75" customHeight="1">
      <c r="A139" s="23"/>
      <c r="B139" s="6"/>
      <c r="C139" s="6"/>
      <c r="D139" s="6"/>
      <c r="E139" s="6"/>
      <c r="F139" s="6"/>
    </row>
    <row r="140" spans="1:6" ht="12.75">
      <c r="A140" s="23"/>
      <c r="B140" s="6"/>
      <c r="C140" s="6"/>
      <c r="D140" s="6"/>
      <c r="E140" s="6"/>
      <c r="F140" s="6"/>
    </row>
    <row r="141" spans="1:6" ht="15.75" customHeight="1">
      <c r="A141" s="23"/>
      <c r="B141" s="6"/>
      <c r="C141" s="6"/>
      <c r="D141" s="6"/>
      <c r="E141" s="6"/>
      <c r="F141" s="6"/>
    </row>
    <row r="142" spans="1:6" ht="12" customHeight="1">
      <c r="A142" s="23"/>
      <c r="B142" s="6"/>
      <c r="C142" s="6"/>
      <c r="D142" s="6"/>
      <c r="E142" s="6"/>
      <c r="F142" s="6"/>
    </row>
    <row r="143" spans="1:6" ht="12.75">
      <c r="A143" s="23"/>
      <c r="B143" s="6"/>
      <c r="C143" s="6"/>
      <c r="D143" s="6"/>
      <c r="E143" s="6"/>
      <c r="F143" s="6"/>
    </row>
    <row r="144" spans="1:6" ht="12.75">
      <c r="A144" s="23"/>
      <c r="B144" s="6"/>
      <c r="C144" s="6"/>
      <c r="D144" s="6"/>
      <c r="E144" s="6"/>
      <c r="F144" s="6"/>
    </row>
    <row r="145" spans="1:6" ht="12.75">
      <c r="A145" s="23"/>
      <c r="B145" s="6"/>
      <c r="C145" s="6"/>
      <c r="D145" s="6"/>
      <c r="E145" s="6"/>
      <c r="F145" s="6"/>
    </row>
    <row r="146" spans="1:6" ht="12.75" customHeight="1">
      <c r="A146" s="23"/>
      <c r="B146" s="6"/>
      <c r="C146" s="6"/>
      <c r="D146" s="6"/>
      <c r="E146" s="6"/>
      <c r="F146" s="6"/>
    </row>
    <row r="147" spans="1:6" ht="12.75" customHeight="1">
      <c r="A147" s="23"/>
      <c r="B147" s="6"/>
      <c r="C147" s="6"/>
      <c r="D147" s="6"/>
      <c r="E147" s="6"/>
      <c r="F147" s="6"/>
    </row>
    <row r="148" spans="1:6" ht="12.75" customHeight="1">
      <c r="A148" s="23"/>
      <c r="B148" s="6"/>
      <c r="C148" s="6"/>
      <c r="D148" s="6"/>
      <c r="E148" s="6"/>
      <c r="F148" s="6"/>
    </row>
    <row r="149" spans="1:6" ht="15.75" customHeight="1">
      <c r="A149" s="23"/>
      <c r="B149" s="6"/>
      <c r="C149" s="6"/>
      <c r="D149" s="6"/>
      <c r="E149" s="6"/>
      <c r="F149" s="6"/>
    </row>
    <row r="150" spans="1:6" ht="12" customHeight="1">
      <c r="A150" s="23"/>
      <c r="B150" s="6"/>
      <c r="C150" s="6"/>
      <c r="D150" s="6"/>
      <c r="E150" s="6"/>
      <c r="F150" s="6"/>
    </row>
    <row r="151" spans="1:6" ht="15.75" customHeight="1">
      <c r="A151" s="23"/>
      <c r="B151" s="6"/>
      <c r="C151" s="6"/>
      <c r="D151" s="6"/>
      <c r="E151" s="6"/>
      <c r="F151" s="6"/>
    </row>
    <row r="152" spans="1:6" ht="12.75" customHeight="1">
      <c r="A152" s="23"/>
      <c r="B152" s="6"/>
      <c r="C152" s="6"/>
      <c r="D152" s="6"/>
      <c r="E152" s="6"/>
      <c r="F152" s="6"/>
    </row>
    <row r="153" spans="1:6" ht="12.75" customHeight="1">
      <c r="A153" s="23"/>
      <c r="B153" s="6"/>
      <c r="C153" s="6"/>
      <c r="D153" s="6"/>
      <c r="E153" s="6"/>
      <c r="F153" s="6"/>
    </row>
    <row r="154" spans="1:6" ht="12.75" customHeight="1">
      <c r="A154" s="23"/>
      <c r="B154" s="6"/>
      <c r="C154" s="6"/>
      <c r="D154" s="6"/>
      <c r="E154" s="6"/>
      <c r="F154" s="6"/>
    </row>
  </sheetData>
  <pageMargins left="0.23622047244094491" right="0.23622047244094491" top="0.90551181102362199" bottom="0.74803149606299213" header="0.31496062992125984" footer="0.31496062992125984"/>
  <pageSetup paperSize="9" scale="83" orientation="portrait" r:id="rId1"/>
  <headerFooter scaleWithDoc="0">
    <oddFooter>&amp;L&amp;K000000&amp;R&amp;K000000 | &amp;P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CDCA-89A7-44C9-A17C-A90A93300C53}">
  <sheetPr codeName="Sheet66">
    <tabColor rgb="FF002060"/>
    <pageSetUpPr fitToPage="1"/>
  </sheetPr>
  <dimension ref="A1:H59"/>
  <sheetViews>
    <sheetView view="pageBreakPreview" zoomScaleNormal="100" zoomScaleSheetLayoutView="100" workbookViewId="0"/>
  </sheetViews>
  <sheetFormatPr defaultColWidth="8.85546875" defaultRowHeight="15" customHeight="1"/>
  <cols>
    <col min="1" max="1" width="14.140625" style="269" bestFit="1" customWidth="1"/>
    <col min="2" max="2" width="4.140625" bestFit="1" customWidth="1"/>
    <col min="3" max="3" width="49.140625" customWidth="1"/>
    <col min="4" max="4" width="1.42578125" customWidth="1"/>
    <col min="5" max="7" width="16.42578125" customWidth="1"/>
    <col min="8" max="8" width="14.140625" customWidth="1"/>
    <col min="12" max="13" width="8.85546875" customWidth="1"/>
  </cols>
  <sheetData>
    <row r="1" spans="1:7" ht="15" customHeight="1">
      <c r="A1" s="23"/>
      <c r="B1" s="284"/>
      <c r="C1" s="299" t="s">
        <v>0</v>
      </c>
      <c r="D1" s="284"/>
      <c r="E1" s="284"/>
      <c r="F1" s="284"/>
      <c r="G1" s="284"/>
    </row>
    <row r="2" spans="1:7" ht="15" customHeight="1">
      <c r="A2" s="23" t="s">
        <v>469</v>
      </c>
      <c r="B2" s="284"/>
      <c r="C2" s="299" t="s">
        <v>322</v>
      </c>
      <c r="D2" s="284"/>
      <c r="E2" s="284"/>
      <c r="F2" s="284"/>
      <c r="G2" s="284"/>
    </row>
    <row r="3" spans="1:7">
      <c r="A3" s="23" t="s">
        <v>37</v>
      </c>
      <c r="B3" s="284"/>
      <c r="C3" s="299" t="s">
        <v>2</v>
      </c>
      <c r="D3" s="294"/>
      <c r="E3" s="294"/>
      <c r="F3" s="294"/>
      <c r="G3" s="294"/>
    </row>
    <row r="4" spans="1:7" ht="13.15">
      <c r="A4" s="23"/>
      <c r="B4" s="284"/>
      <c r="C4" s="284"/>
      <c r="D4" s="284"/>
      <c r="E4" s="287">
        <v>2025</v>
      </c>
      <c r="F4" s="288">
        <v>2025</v>
      </c>
      <c r="G4" s="288">
        <v>2024</v>
      </c>
    </row>
    <row r="5" spans="1:7">
      <c r="B5" s="301" t="s">
        <v>1216</v>
      </c>
      <c r="C5" s="302" t="s">
        <v>1217</v>
      </c>
      <c r="D5" s="284"/>
      <c r="E5" s="290" t="s">
        <v>41</v>
      </c>
      <c r="F5" s="289" t="s">
        <v>42</v>
      </c>
      <c r="G5" s="289" t="s">
        <v>41</v>
      </c>
    </row>
    <row r="6" spans="1:7" ht="13.15">
      <c r="A6" s="23"/>
      <c r="B6" s="303"/>
      <c r="C6" s="284"/>
      <c r="D6" s="284"/>
      <c r="E6" s="292" t="s">
        <v>43</v>
      </c>
      <c r="F6" s="291" t="s">
        <v>43</v>
      </c>
      <c r="G6" s="291" t="s">
        <v>43</v>
      </c>
    </row>
    <row r="7" spans="1:7" ht="13.15">
      <c r="A7" s="23" t="s">
        <v>1218</v>
      </c>
      <c r="B7" s="120"/>
      <c r="C7" s="310" t="s">
        <v>1219</v>
      </c>
      <c r="D7" s="6"/>
      <c r="E7" s="82"/>
      <c r="F7" s="6"/>
      <c r="G7" s="6"/>
    </row>
    <row r="8" spans="1:7" ht="12.75">
      <c r="A8" s="23" t="s">
        <v>1220</v>
      </c>
      <c r="B8" s="120"/>
      <c r="C8" s="6" t="s">
        <v>1221</v>
      </c>
      <c r="D8" s="6"/>
      <c r="E8" s="113">
        <v>2235410</v>
      </c>
      <c r="F8" s="6"/>
      <c r="G8" s="114">
        <v>1675065</v>
      </c>
    </row>
    <row r="9" spans="1:7" ht="12.75">
      <c r="A9" s="23" t="s">
        <v>1222</v>
      </c>
      <c r="B9" s="120"/>
      <c r="C9" s="6" t="s">
        <v>1223</v>
      </c>
      <c r="D9" s="6"/>
      <c r="E9" s="113">
        <v>0</v>
      </c>
      <c r="F9" s="6"/>
      <c r="G9" s="114">
        <v>560345</v>
      </c>
    </row>
    <row r="10" spans="1:7" ht="12.75">
      <c r="A10" s="23" t="s">
        <v>1224</v>
      </c>
      <c r="B10" s="120"/>
      <c r="C10" s="6" t="s">
        <v>1225</v>
      </c>
      <c r="D10" s="6"/>
      <c r="E10" s="82">
        <v>111274</v>
      </c>
      <c r="F10" s="6"/>
      <c r="G10" s="52">
        <v>0</v>
      </c>
    </row>
    <row r="11" spans="1:7" ht="12.75">
      <c r="A11" s="23" t="s">
        <v>1220</v>
      </c>
      <c r="B11" s="120"/>
      <c r="C11" s="6" t="s">
        <v>1226</v>
      </c>
      <c r="D11" s="6"/>
      <c r="E11" s="84">
        <f>SUM(E8:E10)</f>
        <v>2346684</v>
      </c>
      <c r="F11" s="6"/>
      <c r="G11" s="76">
        <f>SUM(G8:G10)</f>
        <v>2235410</v>
      </c>
    </row>
    <row r="12" spans="1:7" ht="12.75">
      <c r="A12" s="23"/>
      <c r="B12" s="120"/>
      <c r="C12" s="6"/>
      <c r="D12" s="6"/>
      <c r="E12" s="82"/>
      <c r="F12" s="6"/>
      <c r="G12" s="6"/>
    </row>
    <row r="13" spans="1:7" ht="13.15">
      <c r="A13" s="23"/>
      <c r="B13" s="120"/>
      <c r="C13" s="310" t="s">
        <v>1227</v>
      </c>
      <c r="D13" s="6"/>
      <c r="E13" s="82"/>
      <c r="F13" s="6"/>
      <c r="G13" s="6"/>
    </row>
    <row r="14" spans="1:7" ht="12.75">
      <c r="A14" s="23" t="s">
        <v>1171</v>
      </c>
      <c r="B14" s="120"/>
      <c r="C14" s="6" t="s">
        <v>1228</v>
      </c>
      <c r="D14" s="6"/>
      <c r="E14" s="82"/>
      <c r="F14" s="6"/>
      <c r="G14" s="6"/>
    </row>
    <row r="15" spans="1:7" ht="12.75">
      <c r="A15" s="23"/>
      <c r="B15" s="120"/>
      <c r="C15" s="6" t="s">
        <v>1229</v>
      </c>
      <c r="D15" s="6"/>
      <c r="E15" s="82"/>
      <c r="F15" s="6"/>
      <c r="G15" s="6"/>
    </row>
    <row r="16" spans="1:7" ht="12.75">
      <c r="A16" s="23"/>
      <c r="B16" s="120"/>
      <c r="C16" s="6" t="s">
        <v>1230</v>
      </c>
      <c r="D16" s="6"/>
      <c r="E16" s="82"/>
      <c r="F16" s="6"/>
      <c r="G16" s="6"/>
    </row>
    <row r="17" spans="1:7" ht="12.75">
      <c r="A17" s="23"/>
      <c r="B17" s="120"/>
      <c r="C17" s="6" t="s">
        <v>1174</v>
      </c>
      <c r="D17" s="6"/>
      <c r="E17" s="113">
        <v>176868</v>
      </c>
      <c r="F17" s="114">
        <v>176868</v>
      </c>
      <c r="G17" s="114">
        <v>173400</v>
      </c>
    </row>
    <row r="18" spans="1:7" ht="12.75">
      <c r="A18" s="23"/>
      <c r="B18" s="120"/>
      <c r="C18" s="6" t="s">
        <v>1175</v>
      </c>
      <c r="D18" s="6"/>
      <c r="E18" s="113">
        <v>234709</v>
      </c>
      <c r="F18" s="114">
        <v>234709</v>
      </c>
      <c r="G18" s="114">
        <v>230107</v>
      </c>
    </row>
    <row r="19" spans="1:7" ht="12.75">
      <c r="A19" s="23"/>
      <c r="B19" s="120"/>
      <c r="C19" s="6" t="s">
        <v>1176</v>
      </c>
      <c r="D19" s="6"/>
      <c r="E19" s="113">
        <v>234709</v>
      </c>
      <c r="F19" s="114">
        <v>234709</v>
      </c>
      <c r="G19" s="114">
        <v>230107</v>
      </c>
    </row>
    <row r="20" spans="1:7" ht="12.75">
      <c r="A20" s="23"/>
      <c r="B20" s="120"/>
      <c r="C20" s="6" t="s">
        <v>1177</v>
      </c>
      <c r="D20" s="6"/>
      <c r="E20" s="113">
        <v>234709</v>
      </c>
      <c r="F20" s="114">
        <v>234709</v>
      </c>
      <c r="G20" s="114">
        <v>230107</v>
      </c>
    </row>
    <row r="21" spans="1:7" ht="12.75">
      <c r="A21" s="23"/>
      <c r="B21" s="120"/>
      <c r="C21" s="6" t="s">
        <v>1178</v>
      </c>
      <c r="D21" s="6"/>
      <c r="E21" s="113">
        <v>234710</v>
      </c>
      <c r="F21" s="114">
        <v>234710</v>
      </c>
      <c r="G21" s="114">
        <v>230107</v>
      </c>
    </row>
    <row r="22" spans="1:7" ht="12.75">
      <c r="A22" s="23"/>
      <c r="B22" s="120"/>
      <c r="C22" s="6" t="s">
        <v>1179</v>
      </c>
      <c r="D22" s="6"/>
      <c r="E22" s="113">
        <v>402348</v>
      </c>
      <c r="F22" s="114">
        <v>402348</v>
      </c>
      <c r="G22" s="114">
        <v>597625</v>
      </c>
    </row>
    <row r="23" spans="1:7" ht="12.75">
      <c r="A23" s="23"/>
      <c r="B23" s="120"/>
      <c r="C23" s="6"/>
      <c r="D23" s="6"/>
      <c r="E23" s="84">
        <f>SUM(E17:E22)</f>
        <v>1518053</v>
      </c>
      <c r="F23" s="76">
        <f>SUM(F17:F22)</f>
        <v>1518053</v>
      </c>
      <c r="G23" s="76">
        <f>SUM(G17:G22)</f>
        <v>1691453</v>
      </c>
    </row>
    <row r="24" spans="1:7" ht="12.75">
      <c r="A24" s="23"/>
      <c r="B24" s="120"/>
      <c r="C24" s="6"/>
      <c r="D24" s="6"/>
      <c r="E24" s="52"/>
      <c r="F24" s="52"/>
      <c r="G24" s="52"/>
    </row>
    <row r="25" spans="1:7" ht="12.75">
      <c r="A25" s="23" t="s">
        <v>1188</v>
      </c>
      <c r="B25" s="120"/>
      <c r="C25" s="20" t="s">
        <v>1231</v>
      </c>
      <c r="D25" s="20"/>
      <c r="E25" s="20"/>
      <c r="F25" s="20"/>
      <c r="G25" s="20"/>
    </row>
    <row r="26" spans="1:7" ht="12.75">
      <c r="A26" s="23"/>
      <c r="B26" s="120"/>
      <c r="C26" s="20" t="s">
        <v>1232</v>
      </c>
      <c r="D26" s="20"/>
      <c r="E26" s="20"/>
      <c r="F26" s="20"/>
      <c r="G26" s="20"/>
    </row>
    <row r="27" spans="1:7" ht="12.75">
      <c r="A27" s="23"/>
      <c r="B27" s="120"/>
      <c r="C27" s="20" t="s">
        <v>1233</v>
      </c>
      <c r="D27" s="20"/>
      <c r="E27" s="20"/>
      <c r="F27" s="20"/>
      <c r="G27" s="20"/>
    </row>
    <row r="28" spans="1:7" ht="12.75">
      <c r="A28" s="23"/>
      <c r="B28" s="120"/>
      <c r="C28" s="20"/>
      <c r="D28" s="20"/>
      <c r="E28" s="20"/>
      <c r="F28" s="20"/>
      <c r="G28" s="20"/>
    </row>
    <row r="29" spans="1:7" ht="12.75">
      <c r="A29" s="23"/>
      <c r="B29" s="120"/>
      <c r="C29" s="20" t="s">
        <v>1189</v>
      </c>
      <c r="D29" s="20"/>
      <c r="E29" s="20"/>
      <c r="F29" s="20"/>
      <c r="G29" s="20"/>
    </row>
    <row r="30" spans="1:7" ht="12.75">
      <c r="A30" s="23"/>
      <c r="B30" s="120"/>
      <c r="C30" s="20" t="s">
        <v>1234</v>
      </c>
      <c r="D30" s="20"/>
      <c r="E30" s="20"/>
      <c r="F30" s="20"/>
      <c r="G30" s="20"/>
    </row>
    <row r="31" spans="1:7" ht="12.75">
      <c r="A31" s="23"/>
      <c r="B31" s="120"/>
      <c r="C31" s="20" t="s">
        <v>1235</v>
      </c>
      <c r="D31" s="20"/>
      <c r="E31" s="20"/>
      <c r="F31" s="20"/>
      <c r="G31" s="20"/>
    </row>
    <row r="32" spans="1:7" ht="12.75">
      <c r="A32" s="23"/>
      <c r="B32" s="120"/>
      <c r="C32" s="20" t="s">
        <v>1192</v>
      </c>
      <c r="D32" s="20"/>
      <c r="E32" s="20"/>
      <c r="F32" s="20"/>
      <c r="G32" s="20"/>
    </row>
    <row r="33" spans="1:8" ht="12.75">
      <c r="A33" s="23"/>
      <c r="B33" s="120"/>
      <c r="C33" s="20" t="s">
        <v>1193</v>
      </c>
      <c r="D33" s="20"/>
      <c r="E33" s="20"/>
      <c r="F33" s="20"/>
      <c r="G33" s="20"/>
    </row>
    <row r="34" spans="1:8" ht="12.75">
      <c r="A34" s="23"/>
      <c r="B34" s="120"/>
      <c r="C34" s="20"/>
      <c r="D34" s="20"/>
      <c r="E34" s="20"/>
      <c r="F34" s="20"/>
      <c r="G34" s="20"/>
      <c r="H34" s="23"/>
    </row>
    <row r="35" spans="1:8" ht="12.75">
      <c r="A35" s="23" t="s">
        <v>1236</v>
      </c>
      <c r="B35" s="120"/>
      <c r="C35" s="20" t="s">
        <v>1237</v>
      </c>
      <c r="D35" s="20"/>
      <c r="E35" s="20"/>
      <c r="F35" s="20"/>
      <c r="G35" s="20"/>
      <c r="H35" s="23"/>
    </row>
    <row r="36" spans="1:8" ht="12.75">
      <c r="A36" s="23"/>
      <c r="B36" s="120"/>
      <c r="C36" s="20" t="s">
        <v>1238</v>
      </c>
      <c r="D36" s="20"/>
      <c r="E36" s="20"/>
      <c r="F36" s="20"/>
      <c r="G36" s="20"/>
      <c r="H36" s="23"/>
    </row>
    <row r="37" spans="1:8" ht="12.75">
      <c r="A37" s="23"/>
      <c r="B37" s="120"/>
      <c r="C37" s="20"/>
      <c r="D37" s="20"/>
      <c r="E37" s="20"/>
      <c r="F37" s="20"/>
      <c r="G37" s="20"/>
      <c r="H37" s="23"/>
    </row>
    <row r="38" spans="1:8" ht="12.75">
      <c r="A38" s="23"/>
      <c r="B38" s="120"/>
      <c r="C38" s="20" t="s">
        <v>1239</v>
      </c>
      <c r="D38" s="20"/>
      <c r="E38" s="20"/>
      <c r="F38" s="20"/>
      <c r="G38" s="20"/>
      <c r="H38" s="23"/>
    </row>
    <row r="39" spans="1:8" ht="12.75">
      <c r="A39" s="23"/>
      <c r="B39" s="120"/>
      <c r="C39" s="6"/>
      <c r="D39" s="6"/>
      <c r="E39" s="6"/>
      <c r="F39" s="6"/>
      <c r="G39" s="52"/>
      <c r="H39" s="23"/>
    </row>
    <row r="40" spans="1:8" ht="13.15">
      <c r="A40" s="23" t="s">
        <v>325</v>
      </c>
      <c r="B40" s="120"/>
      <c r="C40" s="123" t="s">
        <v>597</v>
      </c>
      <c r="D40" s="6"/>
      <c r="E40" s="124"/>
      <c r="F40" s="124"/>
      <c r="G40" s="124"/>
      <c r="H40" s="23"/>
    </row>
    <row r="41" spans="1:8" ht="13.15">
      <c r="A41" s="23" t="s">
        <v>1240</v>
      </c>
      <c r="B41" s="120"/>
      <c r="C41" s="125" t="s">
        <v>1241</v>
      </c>
      <c r="D41" s="6"/>
      <c r="E41" s="125" t="s">
        <v>164</v>
      </c>
      <c r="F41" s="124"/>
      <c r="G41" s="124"/>
      <c r="H41" s="23"/>
    </row>
    <row r="42" spans="1:8" ht="12.75">
      <c r="A42" s="23" t="s">
        <v>1242</v>
      </c>
      <c r="B42" s="120"/>
      <c r="C42" s="179" t="s">
        <v>1243</v>
      </c>
      <c r="D42" s="6"/>
      <c r="E42" s="179" t="s">
        <v>1244</v>
      </c>
      <c r="F42" s="179"/>
      <c r="G42" s="179"/>
      <c r="H42" s="23" t="s">
        <v>1245</v>
      </c>
    </row>
    <row r="43" spans="1:8" ht="12.75">
      <c r="A43" s="23" t="s">
        <v>1246</v>
      </c>
      <c r="B43" s="120"/>
      <c r="C43" s="179" t="s">
        <v>1247</v>
      </c>
      <c r="D43" s="6"/>
      <c r="E43" s="179" t="s">
        <v>1248</v>
      </c>
      <c r="F43" s="179"/>
      <c r="G43" s="179"/>
      <c r="H43" s="23"/>
    </row>
    <row r="44" spans="1:8" ht="12.75">
      <c r="A44" s="23"/>
      <c r="B44" s="120"/>
      <c r="C44" s="179" t="s">
        <v>1249</v>
      </c>
      <c r="D44" s="6"/>
      <c r="E44" s="179" t="s">
        <v>1250</v>
      </c>
      <c r="F44" s="179"/>
      <c r="G44" s="179"/>
      <c r="H44" s="23"/>
    </row>
    <row r="45" spans="1:8" ht="12.75">
      <c r="A45" s="23"/>
      <c r="B45" s="120"/>
      <c r="C45" s="179"/>
      <c r="D45" s="6"/>
      <c r="E45" s="179" t="s">
        <v>1251</v>
      </c>
      <c r="F45" s="179"/>
      <c r="G45" s="179"/>
      <c r="H45" s="23"/>
    </row>
    <row r="46" spans="1:8" ht="12.75">
      <c r="A46" s="23" t="s">
        <v>1054</v>
      </c>
      <c r="B46" s="120"/>
      <c r="C46" s="179" t="s">
        <v>1252</v>
      </c>
      <c r="D46" s="126"/>
      <c r="E46" s="179"/>
      <c r="F46" s="179"/>
      <c r="G46" s="179"/>
      <c r="H46" s="23"/>
    </row>
    <row r="47" spans="1:8" ht="13.15">
      <c r="A47" s="23"/>
      <c r="B47" s="120"/>
      <c r="C47" s="179" t="s">
        <v>1253</v>
      </c>
      <c r="D47" s="126"/>
      <c r="E47" s="125" t="s">
        <v>1254</v>
      </c>
      <c r="F47" s="179"/>
      <c r="G47" s="179"/>
      <c r="H47" s="23"/>
    </row>
    <row r="48" spans="1:8" ht="15" customHeight="1">
      <c r="A48" s="23"/>
      <c r="B48" s="6"/>
      <c r="C48" s="179" t="s">
        <v>1255</v>
      </c>
      <c r="D48" s="6"/>
      <c r="E48" s="179" t="s">
        <v>1256</v>
      </c>
      <c r="F48" s="179"/>
      <c r="G48" s="179"/>
      <c r="H48" s="23" t="s">
        <v>1257</v>
      </c>
    </row>
    <row r="49" spans="1:8" ht="15" customHeight="1">
      <c r="A49" s="23"/>
      <c r="C49" s="179" t="s">
        <v>1258</v>
      </c>
      <c r="E49" s="179" t="s">
        <v>1259</v>
      </c>
      <c r="F49" s="179"/>
      <c r="G49" s="179"/>
      <c r="H49" s="23"/>
    </row>
    <row r="50" spans="1:8" ht="15" customHeight="1">
      <c r="A50" s="23"/>
      <c r="C50" s="179"/>
      <c r="E50" s="179" t="s">
        <v>1260</v>
      </c>
      <c r="F50" s="179"/>
      <c r="G50" s="179"/>
      <c r="H50" s="23"/>
    </row>
    <row r="51" spans="1:8" ht="15" customHeight="1">
      <c r="A51" s="23" t="s">
        <v>1051</v>
      </c>
      <c r="C51" s="179" t="s">
        <v>1261</v>
      </c>
      <c r="E51" s="179" t="s">
        <v>1262</v>
      </c>
      <c r="F51" s="179"/>
      <c r="G51" s="179"/>
      <c r="H51" s="23"/>
    </row>
    <row r="52" spans="1:8" ht="15" customHeight="1">
      <c r="A52" s="23"/>
      <c r="C52" s="179" t="s">
        <v>1263</v>
      </c>
      <c r="E52" s="179" t="s">
        <v>1264</v>
      </c>
      <c r="F52" s="179"/>
      <c r="G52" s="179"/>
      <c r="H52" s="24"/>
    </row>
    <row r="53" spans="1:8" ht="15" customHeight="1">
      <c r="A53" s="23"/>
      <c r="C53" s="179" t="s">
        <v>1265</v>
      </c>
      <c r="E53" s="179" t="s">
        <v>1266</v>
      </c>
      <c r="F53" s="179"/>
      <c r="G53" s="179"/>
      <c r="H53" s="24"/>
    </row>
    <row r="54" spans="1:8" ht="15" customHeight="1">
      <c r="A54" s="23"/>
      <c r="C54" s="179"/>
      <c r="E54" s="179" t="s">
        <v>1267</v>
      </c>
      <c r="F54" s="179"/>
      <c r="G54" s="179"/>
    </row>
    <row r="55" spans="1:8" ht="15" customHeight="1">
      <c r="A55" s="24"/>
      <c r="C55" s="179"/>
      <c r="E55" s="179"/>
      <c r="F55" s="179"/>
      <c r="G55" s="179"/>
    </row>
    <row r="56" spans="1:8" ht="15" customHeight="1">
      <c r="A56" s="24"/>
      <c r="C56" s="179"/>
      <c r="E56" s="179"/>
      <c r="F56" s="179"/>
      <c r="G56" s="179"/>
    </row>
    <row r="57" spans="1:8" ht="15" customHeight="1">
      <c r="A57" s="24"/>
      <c r="C57" s="179"/>
      <c r="E57" s="179"/>
      <c r="F57" s="179"/>
      <c r="G57" s="179"/>
    </row>
    <row r="58" spans="1:8" ht="15" customHeight="1">
      <c r="C58" s="179"/>
      <c r="E58" s="179"/>
      <c r="F58" s="179"/>
      <c r="G58" s="179"/>
    </row>
    <row r="59" spans="1:8" ht="15" customHeight="1">
      <c r="C59" s="179"/>
      <c r="E59" s="179"/>
      <c r="F59" s="179"/>
      <c r="G59" s="179"/>
    </row>
  </sheetData>
  <conditionalFormatting sqref="E8:G23">
    <cfRule type="expression" dxfId="27" priority="6">
      <formula>TRUNC(E8)&lt;&gt;E8</formula>
    </cfRule>
  </conditionalFormatting>
  <pageMargins left="0.23622047244094491" right="0.23622047244094491" top="0.90551181102362199" bottom="0.74803149606299213" header="0.31496062992125984" footer="0.31496062992125984"/>
  <pageSetup paperSize="9" scale="76" orientation="portrait" r:id="rId1"/>
  <headerFooter scaleWithDoc="0">
    <oddFooter>&amp;L&amp;K000000&amp;R&amp;K000000 | &amp;P</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97D67-130D-4B67-9AD2-F984093AAA87}">
  <sheetPr codeName="Sheet83">
    <tabColor rgb="FF002060"/>
    <pageSetUpPr fitToPage="1"/>
  </sheetPr>
  <dimension ref="A1:K49"/>
  <sheetViews>
    <sheetView view="pageBreakPreview" zoomScale="115" zoomScaleNormal="100" zoomScaleSheetLayoutView="115" workbookViewId="0"/>
  </sheetViews>
  <sheetFormatPr defaultColWidth="8.85546875" defaultRowHeight="15" customHeight="1"/>
  <cols>
    <col min="1" max="1" width="15.85546875" style="8" bestFit="1" customWidth="1"/>
    <col min="2" max="2" width="5.140625" customWidth="1"/>
    <col min="3" max="3" width="43.5703125" customWidth="1"/>
    <col min="4" max="4" width="3.5703125" customWidth="1"/>
    <col min="5" max="6" width="17.140625" customWidth="1"/>
    <col min="7" max="7" width="10" customWidth="1"/>
    <col min="8" max="8" width="15.140625" customWidth="1"/>
    <col min="10" max="11" width="8.85546875" customWidth="1"/>
  </cols>
  <sheetData>
    <row r="1" spans="1:7" ht="15" customHeight="1">
      <c r="A1" s="24"/>
      <c r="B1" s="284"/>
      <c r="C1" s="299" t="s">
        <v>0</v>
      </c>
      <c r="D1" s="284"/>
      <c r="E1" s="284"/>
      <c r="F1" s="284"/>
      <c r="G1" s="6"/>
    </row>
    <row r="2" spans="1:7" ht="15" customHeight="1">
      <c r="A2" s="24" t="s">
        <v>469</v>
      </c>
      <c r="B2" s="284"/>
      <c r="C2" s="299" t="s">
        <v>322</v>
      </c>
      <c r="D2" s="284"/>
      <c r="E2" s="284"/>
      <c r="F2" s="284"/>
      <c r="G2" s="6"/>
    </row>
    <row r="3" spans="1:7">
      <c r="A3" s="24" t="s">
        <v>37</v>
      </c>
      <c r="B3" s="284"/>
      <c r="C3" s="299" t="s">
        <v>2</v>
      </c>
      <c r="D3" s="294"/>
      <c r="E3" s="294"/>
      <c r="F3" s="294"/>
      <c r="G3" s="6"/>
    </row>
    <row r="4" spans="1:7" ht="12.75">
      <c r="B4" s="284"/>
      <c r="C4" s="284"/>
      <c r="D4" s="284"/>
      <c r="E4" s="284"/>
      <c r="F4" s="284"/>
      <c r="G4" s="6"/>
    </row>
    <row r="5" spans="1:7">
      <c r="A5" s="24"/>
      <c r="B5" s="301" t="s">
        <v>1268</v>
      </c>
      <c r="C5" s="302" t="s">
        <v>1269</v>
      </c>
      <c r="D5" s="284"/>
      <c r="E5" s="284"/>
      <c r="F5" s="284"/>
      <c r="G5" s="6"/>
    </row>
    <row r="6" spans="1:7" ht="13.15">
      <c r="A6" s="24"/>
      <c r="B6" s="303"/>
      <c r="C6" s="284"/>
      <c r="D6" s="284"/>
      <c r="E6" s="287">
        <v>2025</v>
      </c>
      <c r="F6" s="288">
        <v>2024</v>
      </c>
      <c r="G6" s="6"/>
    </row>
    <row r="7" spans="1:7" ht="13.15">
      <c r="A7" s="24"/>
      <c r="B7" s="120"/>
      <c r="C7" s="6"/>
      <c r="D7" s="6"/>
      <c r="E7" s="290" t="s">
        <v>41</v>
      </c>
      <c r="F7" s="289" t="s">
        <v>41</v>
      </c>
      <c r="G7" s="6"/>
    </row>
    <row r="8" spans="1:7" ht="13.15">
      <c r="A8" s="24"/>
      <c r="B8" s="170"/>
      <c r="C8" s="358" t="s">
        <v>132</v>
      </c>
      <c r="D8" s="6"/>
      <c r="E8" s="292" t="s">
        <v>43</v>
      </c>
      <c r="F8" s="291" t="s">
        <v>43</v>
      </c>
      <c r="G8" s="6"/>
    </row>
    <row r="9" spans="1:7" ht="12.75">
      <c r="A9" s="24"/>
      <c r="B9" s="120"/>
      <c r="C9" s="126"/>
      <c r="D9" s="6"/>
      <c r="E9" s="82"/>
      <c r="F9" s="126"/>
      <c r="G9" s="6"/>
    </row>
    <row r="10" spans="1:7" ht="13.15">
      <c r="A10" s="24"/>
      <c r="B10" s="120"/>
      <c r="C10" s="358" t="s">
        <v>687</v>
      </c>
      <c r="D10" s="6"/>
      <c r="E10" s="82"/>
      <c r="F10" s="126"/>
      <c r="G10" s="6"/>
    </row>
    <row r="11" spans="1:7" ht="12.75">
      <c r="A11" s="24" t="s">
        <v>1270</v>
      </c>
      <c r="B11" s="120"/>
      <c r="C11" s="6" t="s">
        <v>1271</v>
      </c>
      <c r="D11" s="126"/>
      <c r="E11" s="82">
        <v>1950450</v>
      </c>
      <c r="F11" s="138">
        <v>300450</v>
      </c>
      <c r="G11" s="6"/>
    </row>
    <row r="12" spans="1:7" ht="12.75">
      <c r="A12" s="24"/>
      <c r="B12" s="120"/>
      <c r="C12" s="6" t="s">
        <v>1272</v>
      </c>
      <c r="D12" s="126"/>
      <c r="E12" s="82">
        <v>-619000</v>
      </c>
      <c r="F12" s="138">
        <v>-289000</v>
      </c>
      <c r="G12" s="6"/>
    </row>
    <row r="13" spans="1:7" ht="12.75">
      <c r="A13" s="24"/>
      <c r="B13" s="120"/>
      <c r="C13" s="126"/>
      <c r="D13" s="126"/>
      <c r="E13" s="84">
        <f>SUM(E11:E12)</f>
        <v>1331450</v>
      </c>
      <c r="F13" s="76">
        <f>SUM(F11:F12)</f>
        <v>11450</v>
      </c>
      <c r="G13" s="6"/>
    </row>
    <row r="14" spans="1:7" ht="15" customHeight="1">
      <c r="A14" s="24"/>
      <c r="B14" s="6"/>
      <c r="C14" s="6"/>
      <c r="D14" s="6"/>
      <c r="E14" s="82"/>
      <c r="F14" s="6"/>
      <c r="G14" s="6"/>
    </row>
    <row r="15" spans="1:7" ht="15" customHeight="1">
      <c r="A15" s="24" t="s">
        <v>1273</v>
      </c>
      <c r="B15" s="6"/>
      <c r="C15" s="80" t="s">
        <v>1274</v>
      </c>
      <c r="D15" s="6"/>
      <c r="E15" s="82"/>
      <c r="F15" s="6"/>
      <c r="G15" s="6"/>
    </row>
    <row r="16" spans="1:7" ht="15" customHeight="1">
      <c r="A16" s="24"/>
      <c r="B16" s="6"/>
      <c r="C16" s="6" t="s">
        <v>1275</v>
      </c>
      <c r="D16" s="6"/>
      <c r="E16" s="82"/>
      <c r="F16" s="6"/>
      <c r="G16" s="6"/>
    </row>
    <row r="17" spans="1:7" ht="15" customHeight="1">
      <c r="A17" s="24"/>
      <c r="B17" s="6"/>
      <c r="C17" s="6"/>
      <c r="D17" s="6"/>
      <c r="E17" s="82"/>
      <c r="F17" s="6"/>
      <c r="G17" s="6"/>
    </row>
    <row r="18" spans="1:7" ht="15" customHeight="1">
      <c r="A18" s="24"/>
      <c r="B18" s="6"/>
      <c r="C18" s="358" t="s">
        <v>1276</v>
      </c>
      <c r="D18" s="6"/>
      <c r="E18" s="82">
        <v>11450</v>
      </c>
      <c r="F18" s="138">
        <v>67450</v>
      </c>
      <c r="G18" s="6"/>
    </row>
    <row r="19" spans="1:7" ht="15" customHeight="1">
      <c r="A19" s="24"/>
      <c r="B19" s="6"/>
      <c r="C19" s="6" t="s">
        <v>1277</v>
      </c>
      <c r="D19" s="6"/>
      <c r="E19" s="82">
        <v>1650000</v>
      </c>
      <c r="F19" s="114">
        <v>0</v>
      </c>
      <c r="G19" s="6"/>
    </row>
    <row r="20" spans="1:7" ht="15" customHeight="1">
      <c r="A20" s="24"/>
      <c r="B20" s="6"/>
      <c r="C20" s="6" t="s">
        <v>1278</v>
      </c>
      <c r="D20" s="14"/>
      <c r="E20" s="82">
        <v>-330000</v>
      </c>
      <c r="F20" s="114">
        <v>-56000</v>
      </c>
      <c r="G20" s="6"/>
    </row>
    <row r="21" spans="1:7" ht="15" customHeight="1">
      <c r="A21" s="24"/>
      <c r="B21" s="6"/>
      <c r="C21" s="358" t="s">
        <v>1279</v>
      </c>
      <c r="D21" s="6"/>
      <c r="E21" s="84">
        <f>SUM(E18:E20)</f>
        <v>1331450</v>
      </c>
      <c r="F21" s="76">
        <f>SUM(F18:F20)</f>
        <v>11450</v>
      </c>
      <c r="G21" s="6"/>
    </row>
    <row r="22" spans="1:7" ht="15" customHeight="1">
      <c r="A22" s="24"/>
      <c r="B22" s="6"/>
      <c r="C22" s="6"/>
      <c r="D22" s="6"/>
      <c r="E22" s="82"/>
      <c r="F22" s="6"/>
      <c r="G22" s="6"/>
    </row>
    <row r="23" spans="1:7" ht="15" customHeight="1">
      <c r="A23" s="24"/>
      <c r="B23" s="6"/>
      <c r="C23" s="358" t="s">
        <v>1280</v>
      </c>
      <c r="D23" s="6"/>
      <c r="E23" s="84">
        <v>1331450</v>
      </c>
      <c r="F23" s="76">
        <v>11450</v>
      </c>
      <c r="G23" s="6"/>
    </row>
    <row r="24" spans="1:7" ht="15" customHeight="1">
      <c r="A24" s="24"/>
      <c r="B24" s="6"/>
      <c r="C24" s="171"/>
      <c r="D24" s="6"/>
      <c r="E24" s="6"/>
      <c r="F24" s="52"/>
      <c r="G24" s="6"/>
    </row>
    <row r="25" spans="1:7" ht="15" customHeight="1">
      <c r="A25" s="24"/>
      <c r="B25" s="6"/>
      <c r="C25" s="358" t="s">
        <v>1278</v>
      </c>
      <c r="D25" s="6"/>
      <c r="E25" s="6"/>
      <c r="F25" s="6"/>
      <c r="G25" s="6"/>
    </row>
    <row r="26" spans="1:7" ht="15" customHeight="1">
      <c r="A26" s="24" t="s">
        <v>1281</v>
      </c>
      <c r="B26" s="6"/>
      <c r="C26" s="6" t="s">
        <v>1282</v>
      </c>
      <c r="D26" s="6"/>
      <c r="E26" s="6"/>
      <c r="F26" s="6"/>
      <c r="G26" s="6"/>
    </row>
    <row r="27" spans="1:7" ht="15" customHeight="1">
      <c r="A27" s="24"/>
      <c r="B27" s="6"/>
      <c r="C27" s="6"/>
      <c r="D27" s="6"/>
      <c r="E27" s="6"/>
      <c r="F27" s="6"/>
      <c r="G27" s="6"/>
    </row>
    <row r="28" spans="1:7" ht="15" customHeight="1">
      <c r="A28" s="24"/>
      <c r="B28" s="6"/>
      <c r="C28" s="123" t="s">
        <v>597</v>
      </c>
      <c r="D28" s="6"/>
      <c r="E28" s="190"/>
      <c r="F28" s="190"/>
      <c r="G28" s="190"/>
    </row>
    <row r="29" spans="1:7" ht="13.15">
      <c r="A29" s="24" t="s">
        <v>1283</v>
      </c>
      <c r="B29" s="6"/>
      <c r="C29" s="196" t="s">
        <v>1284</v>
      </c>
      <c r="D29" s="6"/>
      <c r="E29" s="196" t="s">
        <v>1285</v>
      </c>
      <c r="F29" s="190"/>
      <c r="G29" s="190"/>
    </row>
    <row r="30" spans="1:7" ht="15" customHeight="1">
      <c r="A30" s="24"/>
      <c r="B30" s="6"/>
      <c r="C30" s="190" t="s">
        <v>1286</v>
      </c>
      <c r="D30" s="6"/>
      <c r="E30" s="190" t="s">
        <v>1287</v>
      </c>
      <c r="F30" s="197"/>
      <c r="G30" s="190"/>
    </row>
    <row r="31" spans="1:7" ht="15" customHeight="1">
      <c r="A31" s="24"/>
      <c r="B31" s="6"/>
      <c r="C31" s="190" t="s">
        <v>1288</v>
      </c>
      <c r="D31" s="6"/>
      <c r="E31" s="190" t="s">
        <v>1289</v>
      </c>
      <c r="F31" s="190"/>
      <c r="G31" s="190"/>
    </row>
    <row r="32" spans="1:7" ht="15" customHeight="1">
      <c r="A32" s="24"/>
      <c r="B32" s="6"/>
      <c r="C32" s="190" t="s">
        <v>1290</v>
      </c>
      <c r="D32" s="6"/>
      <c r="E32" s="190" t="s">
        <v>1291</v>
      </c>
      <c r="F32" s="190"/>
      <c r="G32" s="190"/>
    </row>
    <row r="33" spans="1:11" ht="15" customHeight="1">
      <c r="A33" s="24"/>
      <c r="B33" s="6"/>
      <c r="C33" s="190" t="s">
        <v>1292</v>
      </c>
      <c r="D33" s="6"/>
      <c r="E33" s="190"/>
      <c r="F33" s="197"/>
      <c r="G33" s="190"/>
    </row>
    <row r="34" spans="1:11" ht="15" customHeight="1">
      <c r="A34" s="24"/>
      <c r="B34" s="6"/>
      <c r="C34" s="190" t="s">
        <v>1293</v>
      </c>
      <c r="D34" s="6"/>
      <c r="E34" s="190" t="s">
        <v>1294</v>
      </c>
      <c r="F34" s="190"/>
      <c r="G34" s="190"/>
    </row>
    <row r="35" spans="1:11" ht="15" customHeight="1">
      <c r="A35" s="24"/>
      <c r="B35" s="6"/>
      <c r="C35" s="190" t="s">
        <v>1295</v>
      </c>
      <c r="D35" s="6"/>
      <c r="E35" s="190" t="s">
        <v>1296</v>
      </c>
      <c r="F35" s="197"/>
      <c r="G35" s="190"/>
    </row>
    <row r="36" spans="1:11" ht="15" customHeight="1">
      <c r="A36" s="24"/>
      <c r="B36" s="6"/>
      <c r="C36" s="190" t="s">
        <v>646</v>
      </c>
      <c r="D36" s="6"/>
      <c r="E36" s="190" t="s">
        <v>1297</v>
      </c>
      <c r="F36" s="190"/>
      <c r="G36" s="190"/>
      <c r="H36" s="24"/>
    </row>
    <row r="37" spans="1:11" ht="15" customHeight="1">
      <c r="A37" s="24"/>
      <c r="B37" s="6"/>
      <c r="C37" s="197" t="s">
        <v>1298</v>
      </c>
      <c r="D37" s="6"/>
      <c r="E37" s="190"/>
      <c r="F37" s="190"/>
      <c r="G37" s="190"/>
      <c r="H37" s="24"/>
    </row>
    <row r="38" spans="1:11" ht="15" customHeight="1">
      <c r="A38" s="24"/>
      <c r="B38" s="6"/>
      <c r="C38" s="190" t="s">
        <v>1299</v>
      </c>
      <c r="D38" s="6"/>
      <c r="E38" s="196" t="s">
        <v>1278</v>
      </c>
      <c r="F38" s="190"/>
      <c r="G38" s="190"/>
      <c r="H38" s="24" t="s">
        <v>1300</v>
      </c>
    </row>
    <row r="39" spans="1:11" ht="15" customHeight="1">
      <c r="A39" s="24"/>
      <c r="B39" s="6"/>
      <c r="C39" s="197" t="s">
        <v>1301</v>
      </c>
      <c r="D39" s="6"/>
      <c r="E39" s="190" t="s">
        <v>1302</v>
      </c>
      <c r="F39" s="190"/>
      <c r="G39" s="190"/>
      <c r="H39" s="24"/>
    </row>
    <row r="40" spans="1:11" ht="15" customHeight="1">
      <c r="A40" s="24"/>
      <c r="B40" s="6"/>
      <c r="C40" s="190" t="s">
        <v>1303</v>
      </c>
      <c r="D40" s="6"/>
      <c r="E40" s="190" t="s">
        <v>1304</v>
      </c>
      <c r="F40" s="190"/>
      <c r="G40" s="190"/>
      <c r="H40" s="24"/>
    </row>
    <row r="41" spans="1:11" ht="15" customHeight="1">
      <c r="A41" s="24"/>
      <c r="B41" s="6"/>
      <c r="C41" s="197" t="s">
        <v>1305</v>
      </c>
      <c r="D41" s="6"/>
      <c r="E41" s="190" t="s">
        <v>1306</v>
      </c>
      <c r="F41" s="190"/>
      <c r="G41" s="190"/>
      <c r="H41" s="24"/>
    </row>
    <row r="42" spans="1:11" ht="15" customHeight="1">
      <c r="A42" s="24"/>
      <c r="B42" s="6"/>
      <c r="C42" s="197" t="s">
        <v>1307</v>
      </c>
      <c r="D42" s="6"/>
      <c r="E42" s="190" t="s">
        <v>1308</v>
      </c>
      <c r="F42" s="190"/>
      <c r="G42" s="190"/>
      <c r="H42" s="24"/>
    </row>
    <row r="43" spans="1:11" ht="15" customHeight="1">
      <c r="A43" s="24"/>
      <c r="B43" s="6"/>
      <c r="C43" s="190" t="s">
        <v>1309</v>
      </c>
      <c r="D43" s="6"/>
      <c r="E43" s="190"/>
      <c r="F43" s="190"/>
      <c r="G43" s="190"/>
      <c r="H43" s="24"/>
    </row>
    <row r="44" spans="1:11" ht="15" customHeight="1">
      <c r="A44" s="24"/>
      <c r="B44" s="6"/>
      <c r="C44" s="197" t="s">
        <v>1310</v>
      </c>
      <c r="D44" s="6"/>
      <c r="E44" s="190" t="s">
        <v>1311</v>
      </c>
      <c r="F44" s="190"/>
      <c r="G44" s="190"/>
      <c r="H44" s="24"/>
    </row>
    <row r="45" spans="1:11" ht="15" customHeight="1">
      <c r="A45" s="24"/>
      <c r="B45" s="6"/>
      <c r="C45" s="190" t="s">
        <v>1312</v>
      </c>
      <c r="D45" s="6"/>
      <c r="E45" s="190" t="s">
        <v>1313</v>
      </c>
      <c r="F45" s="190"/>
      <c r="G45" s="190"/>
      <c r="H45" s="24"/>
    </row>
    <row r="46" spans="1:11" ht="15" customHeight="1">
      <c r="A46" s="24"/>
      <c r="B46" s="6"/>
      <c r="C46" s="190" t="s">
        <v>1314</v>
      </c>
      <c r="D46" s="6"/>
      <c r="E46" s="190" t="s">
        <v>1315</v>
      </c>
      <c r="F46" s="190"/>
      <c r="G46" s="190"/>
      <c r="H46" s="24"/>
      <c r="I46" s="6"/>
      <c r="J46" s="6"/>
      <c r="K46" s="6"/>
    </row>
    <row r="47" spans="1:11" ht="15" customHeight="1">
      <c r="C47" s="197" t="s">
        <v>1316</v>
      </c>
      <c r="E47" s="190"/>
      <c r="F47" s="190"/>
      <c r="G47" s="190"/>
      <c r="H47" s="24"/>
    </row>
    <row r="48" spans="1:11" ht="15" customHeight="1">
      <c r="C48" s="190" t="s">
        <v>1317</v>
      </c>
      <c r="E48" s="190" t="s">
        <v>1318</v>
      </c>
      <c r="F48" s="190"/>
      <c r="G48" s="190"/>
      <c r="H48" s="24"/>
    </row>
    <row r="49" spans="3:8" ht="15" customHeight="1">
      <c r="C49" s="190"/>
      <c r="E49" s="190" t="s">
        <v>1319</v>
      </c>
      <c r="F49" s="190"/>
      <c r="G49" s="190"/>
      <c r="H49" s="24"/>
    </row>
  </sheetData>
  <conditionalFormatting sqref="F13">
    <cfRule type="expression" dxfId="26" priority="9">
      <formula>TRUNC(F13)&lt;&gt;F13</formula>
    </cfRule>
  </conditionalFormatting>
  <conditionalFormatting sqref="F21">
    <cfRule type="expression" dxfId="25" priority="2">
      <formula>TRUNC(F21)&lt;&gt;F21</formula>
    </cfRule>
  </conditionalFormatting>
  <conditionalFormatting sqref="F23:F24">
    <cfRule type="expression" dxfId="24" priority="1">
      <formula>TRUNC(F23)&lt;&gt;F23</formula>
    </cfRule>
  </conditionalFormatting>
  <pageMargins left="0.23622047244094491" right="0.23622047244094491" top="0.90551181102362199" bottom="0.74803149606299213" header="0.31496062992125984" footer="0.31496062992125984"/>
  <pageSetup paperSize="9" scale="79" fitToHeight="0" orientation="portrait" r:id="rId1"/>
  <headerFooter scaleWithDoc="0">
    <oddFooter>&amp;L&amp;K000000&amp;R&amp;K000000 | &amp;P</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ED878-2CB7-4474-9D86-FEE2832FBC22}">
  <sheetPr codeName="Sheet77">
    <tabColor rgb="FF50C8E8"/>
    <pageSetUpPr fitToPage="1"/>
  </sheetPr>
  <dimension ref="A1:G47"/>
  <sheetViews>
    <sheetView view="pageBreakPreview" zoomScale="115" zoomScaleNormal="100" zoomScaleSheetLayoutView="115" workbookViewId="0"/>
  </sheetViews>
  <sheetFormatPr defaultColWidth="8.85546875" defaultRowHeight="12.75"/>
  <cols>
    <col min="1" max="1" width="13.42578125" style="269" bestFit="1" customWidth="1"/>
    <col min="2" max="2" width="4.85546875" customWidth="1"/>
    <col min="3" max="3" width="46.140625" customWidth="1"/>
    <col min="4" max="4" width="2.42578125" customWidth="1"/>
    <col min="5" max="5" width="21" customWidth="1"/>
    <col min="6" max="6" width="21.140625" customWidth="1"/>
    <col min="7" max="7" width="14.140625" style="23" customWidth="1"/>
    <col min="11" max="11" width="16.85546875" customWidth="1"/>
  </cols>
  <sheetData>
    <row r="1" spans="1:6" ht="15">
      <c r="A1" s="23"/>
      <c r="B1" s="284"/>
      <c r="C1" s="299" t="s">
        <v>0</v>
      </c>
      <c r="D1" s="284"/>
      <c r="E1" s="284"/>
      <c r="F1" s="284"/>
    </row>
    <row r="2" spans="1:6" ht="15">
      <c r="A2" s="23" t="s">
        <v>469</v>
      </c>
      <c r="B2" s="284"/>
      <c r="C2" s="299" t="s">
        <v>322</v>
      </c>
      <c r="D2" s="284"/>
      <c r="E2" s="284"/>
      <c r="F2" s="284"/>
    </row>
    <row r="3" spans="1:6" ht="15">
      <c r="A3" s="23" t="s">
        <v>37</v>
      </c>
      <c r="B3" s="284"/>
      <c r="C3" s="299" t="s">
        <v>2</v>
      </c>
      <c r="D3" s="284"/>
      <c r="E3" s="284"/>
      <c r="F3" s="284"/>
    </row>
    <row r="4" spans="1:6">
      <c r="B4" s="284"/>
      <c r="C4" s="284"/>
      <c r="D4" s="284"/>
      <c r="E4" s="284"/>
      <c r="F4" s="284"/>
    </row>
    <row r="5" spans="1:6" ht="15">
      <c r="B5" s="301" t="s">
        <v>1320</v>
      </c>
      <c r="C5" s="302" t="s">
        <v>1321</v>
      </c>
      <c r="D5" s="284"/>
      <c r="E5" s="290">
        <v>2025</v>
      </c>
      <c r="F5" s="289">
        <v>2024</v>
      </c>
    </row>
    <row r="6" spans="1:6" ht="13.15">
      <c r="A6" s="23"/>
      <c r="B6" s="284"/>
      <c r="C6" s="284"/>
      <c r="D6" s="284"/>
      <c r="E6" s="292" t="s">
        <v>43</v>
      </c>
      <c r="F6" s="291" t="s">
        <v>43</v>
      </c>
    </row>
    <row r="7" spans="1:6" ht="13.15">
      <c r="A7" s="23"/>
      <c r="B7" s="6"/>
      <c r="C7" s="358" t="s">
        <v>671</v>
      </c>
      <c r="D7" s="6"/>
      <c r="E7" s="82"/>
      <c r="F7" s="6"/>
    </row>
    <row r="8" spans="1:6">
      <c r="A8" s="23"/>
      <c r="B8" s="6"/>
      <c r="C8" s="80" t="s">
        <v>1322</v>
      </c>
      <c r="D8" s="6"/>
      <c r="E8" s="82">
        <v>3250616</v>
      </c>
      <c r="F8" s="198">
        <v>2662161</v>
      </c>
    </row>
    <row r="9" spans="1:6">
      <c r="A9" s="23"/>
      <c r="B9" s="6"/>
      <c r="C9" s="80" t="s">
        <v>1323</v>
      </c>
      <c r="D9" s="6"/>
      <c r="E9" s="82">
        <v>15000</v>
      </c>
      <c r="F9" s="198">
        <v>19508</v>
      </c>
    </row>
    <row r="10" spans="1:6">
      <c r="A10" s="23"/>
      <c r="B10" s="6"/>
      <c r="C10" s="80" t="s">
        <v>1324</v>
      </c>
      <c r="D10" s="6"/>
      <c r="E10" s="82">
        <v>703680</v>
      </c>
      <c r="F10" s="198">
        <v>365401</v>
      </c>
    </row>
    <row r="11" spans="1:6">
      <c r="A11" s="23"/>
      <c r="B11" s="6"/>
      <c r="C11" s="80" t="s">
        <v>1325</v>
      </c>
      <c r="D11" s="6"/>
      <c r="E11" s="82">
        <v>115640</v>
      </c>
      <c r="F11" s="198">
        <v>564841</v>
      </c>
    </row>
    <row r="12" spans="1:6">
      <c r="A12" s="23"/>
      <c r="B12" s="6"/>
      <c r="C12" s="80" t="s">
        <v>1326</v>
      </c>
      <c r="D12" s="6"/>
      <c r="E12" s="82">
        <v>84360</v>
      </c>
      <c r="F12" s="198">
        <v>76899</v>
      </c>
    </row>
    <row r="13" spans="1:6">
      <c r="A13" s="23"/>
      <c r="B13" s="6"/>
      <c r="C13" s="80"/>
      <c r="D13" s="6"/>
      <c r="E13" s="84">
        <f>SUM(E8:E12)</f>
        <v>4169296</v>
      </c>
      <c r="F13" s="76">
        <f>SUM(F8:F12)</f>
        <v>3688810</v>
      </c>
    </row>
    <row r="14" spans="1:6">
      <c r="A14" s="23"/>
      <c r="B14" s="6"/>
      <c r="C14" s="6"/>
      <c r="D14" s="6"/>
      <c r="E14" s="6"/>
      <c r="F14" s="6"/>
    </row>
    <row r="15" spans="1:6" ht="13.15">
      <c r="A15" s="23" t="s">
        <v>325</v>
      </c>
      <c r="B15" s="6"/>
      <c r="C15" s="123" t="s">
        <v>597</v>
      </c>
      <c r="D15" s="6"/>
      <c r="E15" s="199"/>
      <c r="F15" s="199"/>
    </row>
    <row r="16" spans="1:6" ht="13.15">
      <c r="A16" s="23"/>
      <c r="B16" s="120"/>
      <c r="C16" s="125" t="s">
        <v>1327</v>
      </c>
      <c r="D16" s="6"/>
      <c r="E16" s="200" t="s">
        <v>137</v>
      </c>
      <c r="F16" s="199"/>
    </row>
    <row r="17" spans="1:7">
      <c r="A17" s="23" t="s">
        <v>1328</v>
      </c>
      <c r="B17" s="120"/>
      <c r="C17" s="124" t="s">
        <v>1329</v>
      </c>
      <c r="D17" s="6"/>
      <c r="E17" s="199" t="s">
        <v>1330</v>
      </c>
      <c r="F17" s="199"/>
      <c r="G17" s="23" t="s">
        <v>1331</v>
      </c>
    </row>
    <row r="18" spans="1:7">
      <c r="A18" s="23"/>
      <c r="B18" s="120"/>
      <c r="C18" s="124" t="s">
        <v>1332</v>
      </c>
      <c r="D18" s="6"/>
      <c r="E18" s="199" t="s">
        <v>1333</v>
      </c>
      <c r="F18" s="199"/>
    </row>
    <row r="19" spans="1:7">
      <c r="A19" s="23"/>
      <c r="B19" s="120"/>
      <c r="C19" s="124" t="s">
        <v>1334</v>
      </c>
      <c r="D19" s="6"/>
      <c r="E19" s="199" t="s">
        <v>1335</v>
      </c>
      <c r="F19" s="199"/>
    </row>
    <row r="20" spans="1:7">
      <c r="A20" s="23"/>
      <c r="B20" s="120"/>
      <c r="C20" s="124"/>
      <c r="D20" s="6"/>
      <c r="E20" s="199" t="s">
        <v>1336</v>
      </c>
      <c r="F20" s="199"/>
    </row>
    <row r="21" spans="1:7">
      <c r="A21" s="23"/>
      <c r="B21" s="120"/>
      <c r="C21" s="124" t="s">
        <v>1337</v>
      </c>
      <c r="D21" s="126"/>
      <c r="E21" s="199" t="s">
        <v>1338</v>
      </c>
      <c r="F21" s="199"/>
    </row>
    <row r="22" spans="1:7">
      <c r="A22" s="23"/>
      <c r="B22" s="6"/>
      <c r="C22" s="124" t="s">
        <v>1339</v>
      </c>
      <c r="D22" s="6"/>
      <c r="E22" s="199" t="s">
        <v>1340</v>
      </c>
      <c r="F22" s="199"/>
    </row>
    <row r="23" spans="1:7">
      <c r="A23" s="23"/>
      <c r="B23" s="6"/>
      <c r="C23" s="124" t="s">
        <v>1341</v>
      </c>
      <c r="D23" s="6"/>
      <c r="E23" s="199" t="s">
        <v>1342</v>
      </c>
      <c r="F23" s="199"/>
    </row>
    <row r="24" spans="1:7">
      <c r="A24" s="23"/>
      <c r="B24" s="6"/>
      <c r="C24" s="124"/>
      <c r="D24" s="6"/>
      <c r="E24" s="199" t="s">
        <v>1343</v>
      </c>
      <c r="F24" s="199"/>
    </row>
    <row r="25" spans="1:7">
      <c r="A25" s="23" t="s">
        <v>1344</v>
      </c>
      <c r="B25" s="6"/>
      <c r="C25" s="124" t="s">
        <v>1345</v>
      </c>
      <c r="D25" s="6"/>
      <c r="E25" s="199" t="s">
        <v>1346</v>
      </c>
      <c r="F25" s="199"/>
    </row>
    <row r="26" spans="1:7">
      <c r="A26" s="23"/>
      <c r="B26" s="6"/>
      <c r="C26" s="124" t="s">
        <v>1347</v>
      </c>
      <c r="D26" s="6"/>
      <c r="E26" s="199" t="s">
        <v>1348</v>
      </c>
      <c r="F26" s="199"/>
    </row>
    <row r="27" spans="1:7">
      <c r="A27" s="23"/>
      <c r="B27" s="6"/>
      <c r="C27" s="124" t="s">
        <v>1349</v>
      </c>
      <c r="D27" s="6"/>
      <c r="E27" s="199" t="s">
        <v>1350</v>
      </c>
      <c r="F27" s="199"/>
    </row>
    <row r="28" spans="1:7">
      <c r="A28" s="23"/>
      <c r="B28" s="6"/>
      <c r="C28" s="124" t="s">
        <v>1351</v>
      </c>
      <c r="D28" s="6"/>
      <c r="E28" s="199"/>
      <c r="F28" s="199"/>
    </row>
    <row r="29" spans="1:7" ht="13.15">
      <c r="A29" s="23"/>
      <c r="B29" s="6"/>
      <c r="C29" s="124" t="s">
        <v>1352</v>
      </c>
      <c r="D29" s="6"/>
      <c r="E29" s="125" t="s">
        <v>1353</v>
      </c>
      <c r="F29" s="199"/>
    </row>
    <row r="30" spans="1:7">
      <c r="A30" s="23"/>
      <c r="B30" s="6"/>
      <c r="C30" s="124" t="s">
        <v>1354</v>
      </c>
      <c r="D30" s="6"/>
      <c r="E30" s="199" t="s">
        <v>1355</v>
      </c>
      <c r="F30" s="199"/>
      <c r="G30" s="23" t="s">
        <v>1356</v>
      </c>
    </row>
    <row r="31" spans="1:7">
      <c r="A31" s="23"/>
      <c r="B31" s="6"/>
      <c r="C31" s="124" t="s">
        <v>1357</v>
      </c>
      <c r="D31" s="6"/>
      <c r="E31" s="199" t="s">
        <v>1358</v>
      </c>
      <c r="F31" s="199"/>
    </row>
    <row r="32" spans="1:7">
      <c r="A32" s="23"/>
      <c r="B32" s="6"/>
      <c r="C32" s="124"/>
      <c r="D32" s="6"/>
      <c r="E32" s="199" t="s">
        <v>1359</v>
      </c>
      <c r="F32" s="199"/>
    </row>
    <row r="33" spans="1:6" ht="13.15">
      <c r="A33" s="23"/>
      <c r="B33" s="6"/>
      <c r="C33" s="125" t="s">
        <v>1325</v>
      </c>
      <c r="D33" s="6"/>
      <c r="E33" s="199" t="s">
        <v>1360</v>
      </c>
      <c r="F33" s="199"/>
    </row>
    <row r="34" spans="1:6">
      <c r="A34" s="23"/>
      <c r="B34" s="6"/>
      <c r="C34" s="124" t="s">
        <v>1361</v>
      </c>
      <c r="D34" s="6"/>
      <c r="E34" s="199" t="s">
        <v>1362</v>
      </c>
      <c r="F34" s="199"/>
    </row>
    <row r="35" spans="1:6">
      <c r="A35" s="23"/>
      <c r="B35" s="6"/>
      <c r="C35" s="124" t="s">
        <v>1363</v>
      </c>
      <c r="D35" s="6"/>
      <c r="E35" s="199" t="s">
        <v>1364</v>
      </c>
      <c r="F35" s="199"/>
    </row>
    <row r="36" spans="1:6">
      <c r="A36" s="23"/>
      <c r="B36" s="6"/>
      <c r="C36" s="124" t="s">
        <v>1365</v>
      </c>
      <c r="D36" s="6"/>
      <c r="E36" s="199" t="s">
        <v>1366</v>
      </c>
      <c r="F36" s="199"/>
    </row>
    <row r="37" spans="1:6">
      <c r="A37" s="23"/>
      <c r="B37" s="6"/>
      <c r="C37" s="124" t="s">
        <v>1367</v>
      </c>
      <c r="D37" s="6"/>
      <c r="E37" s="199" t="s">
        <v>1368</v>
      </c>
      <c r="F37" s="199"/>
    </row>
    <row r="38" spans="1:6">
      <c r="C38" s="124"/>
      <c r="D38" s="6"/>
      <c r="E38" s="199"/>
      <c r="F38" s="199"/>
    </row>
    <row r="39" spans="1:6">
      <c r="C39" s="124"/>
      <c r="D39" s="6"/>
      <c r="E39" s="199"/>
      <c r="F39" s="199"/>
    </row>
    <row r="40" spans="1:6">
      <c r="C40" s="124"/>
      <c r="D40" s="6"/>
      <c r="E40" s="199"/>
      <c r="F40" s="199"/>
    </row>
    <row r="41" spans="1:6">
      <c r="C41" s="124"/>
      <c r="D41" s="6"/>
      <c r="E41" s="199"/>
      <c r="F41" s="199"/>
    </row>
    <row r="42" spans="1:6">
      <c r="C42" s="124"/>
      <c r="D42" s="6"/>
      <c r="E42" s="199"/>
      <c r="F42" s="199"/>
    </row>
    <row r="43" spans="1:6">
      <c r="C43" s="124"/>
      <c r="D43" s="6"/>
      <c r="E43" s="199"/>
      <c r="F43" s="199"/>
    </row>
    <row r="44" spans="1:6">
      <c r="C44" s="124"/>
      <c r="D44" s="6"/>
      <c r="E44" s="199"/>
      <c r="F44" s="199"/>
    </row>
    <row r="45" spans="1:6">
      <c r="C45" s="124"/>
      <c r="D45" s="6"/>
      <c r="E45" s="199"/>
      <c r="F45" s="199"/>
    </row>
    <row r="46" spans="1:6">
      <c r="C46" s="124"/>
      <c r="D46" s="6"/>
      <c r="E46" s="199"/>
      <c r="F46" s="199"/>
    </row>
    <row r="47" spans="1:6">
      <c r="C47" s="124"/>
      <c r="D47" s="6"/>
      <c r="E47" s="199"/>
      <c r="F47" s="199"/>
    </row>
  </sheetData>
  <conditionalFormatting sqref="F13">
    <cfRule type="expression" dxfId="23" priority="1">
      <formula>TRUNC(F13)&lt;&gt;F13</formula>
    </cfRule>
  </conditionalFormatting>
  <pageMargins left="0.23622047244094491" right="0.23622047244094491" top="0.90551181102362199" bottom="0.74803149606299213" header="0.31496062992125984" footer="0.31496062992125984"/>
  <pageSetup paperSize="9" scale="82" fitToHeight="0" orientation="portrait" r:id="rId1"/>
  <headerFooter scaleWithDoc="0">
    <oddFooter>&amp;L&amp;K000000&amp;R&amp;K000000 | &amp;P</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55E7-CBE9-49AE-9BE3-40E6BA629868}">
  <sheetPr codeName="Sheet82">
    <tabColor rgb="FF002060"/>
    <pageSetUpPr fitToPage="1"/>
  </sheetPr>
  <dimension ref="A1:L53"/>
  <sheetViews>
    <sheetView view="pageBreakPreview" zoomScaleNormal="100" zoomScaleSheetLayoutView="100" workbookViewId="0"/>
  </sheetViews>
  <sheetFormatPr defaultColWidth="8.85546875" defaultRowHeight="12.75"/>
  <cols>
    <col min="1" max="1" width="12" style="8" bestFit="1" customWidth="1"/>
    <col min="2" max="2" width="4.85546875" customWidth="1"/>
    <col min="3" max="3" width="51.42578125" customWidth="1"/>
    <col min="4" max="4" width="2.42578125" customWidth="1"/>
    <col min="5" max="6" width="18.85546875" customWidth="1"/>
    <col min="7" max="7" width="12.42578125" customWidth="1"/>
    <col min="8" max="8" width="12.140625" style="23" customWidth="1"/>
  </cols>
  <sheetData>
    <row r="1" spans="1:12" ht="15">
      <c r="A1" s="24"/>
      <c r="B1" s="284"/>
      <c r="C1" s="299" t="s">
        <v>0</v>
      </c>
      <c r="D1" s="299"/>
      <c r="E1" s="284"/>
      <c r="F1" s="284"/>
      <c r="G1" s="6"/>
      <c r="I1" s="6"/>
      <c r="J1" s="6"/>
      <c r="K1" s="6"/>
      <c r="L1" s="6"/>
    </row>
    <row r="2" spans="1:12" ht="15">
      <c r="A2" s="24" t="s">
        <v>469</v>
      </c>
      <c r="B2" s="284"/>
      <c r="C2" s="299" t="s">
        <v>322</v>
      </c>
      <c r="D2" s="299"/>
      <c r="E2" s="284"/>
      <c r="F2" s="284"/>
      <c r="G2" s="6"/>
      <c r="I2" s="6"/>
      <c r="J2" s="6"/>
      <c r="K2" s="6"/>
      <c r="L2" s="6"/>
    </row>
    <row r="3" spans="1:12" ht="15">
      <c r="A3" s="24" t="s">
        <v>37</v>
      </c>
      <c r="B3" s="284"/>
      <c r="C3" s="299" t="s">
        <v>2</v>
      </c>
      <c r="D3" s="299"/>
      <c r="E3" s="284"/>
      <c r="F3" s="284"/>
      <c r="G3" s="6"/>
      <c r="I3" s="6"/>
      <c r="J3" s="6"/>
      <c r="K3" s="6"/>
      <c r="L3" s="6"/>
    </row>
    <row r="4" spans="1:12">
      <c r="A4" s="24"/>
      <c r="B4" s="284"/>
      <c r="C4" s="284"/>
      <c r="D4" s="284"/>
      <c r="E4" s="284"/>
      <c r="F4" s="284"/>
      <c r="G4" s="6"/>
      <c r="I4" s="6"/>
      <c r="J4" s="6"/>
      <c r="K4" s="6"/>
      <c r="L4" s="6"/>
    </row>
    <row r="5" spans="1:12" ht="15">
      <c r="A5" s="24"/>
      <c r="B5" s="301" t="s">
        <v>1369</v>
      </c>
      <c r="C5" s="302" t="s">
        <v>1370</v>
      </c>
      <c r="D5" s="302"/>
      <c r="E5" s="290">
        <v>2025</v>
      </c>
      <c r="F5" s="289">
        <v>2024</v>
      </c>
      <c r="G5" s="6"/>
      <c r="I5" s="6"/>
      <c r="J5" s="6"/>
      <c r="K5" s="6"/>
      <c r="L5" s="6"/>
    </row>
    <row r="6" spans="1:12" ht="13.15">
      <c r="A6" s="24"/>
      <c r="B6" s="284"/>
      <c r="C6" s="284"/>
      <c r="D6" s="284"/>
      <c r="E6" s="292" t="s">
        <v>43</v>
      </c>
      <c r="F6" s="291" t="s">
        <v>43</v>
      </c>
      <c r="G6" s="6"/>
      <c r="I6" s="6"/>
      <c r="J6" s="6"/>
      <c r="K6" s="6"/>
      <c r="L6" s="6"/>
    </row>
    <row r="7" spans="1:12" ht="13.15">
      <c r="A7" s="24"/>
      <c r="B7" s="6"/>
      <c r="C7" s="358" t="s">
        <v>671</v>
      </c>
      <c r="D7" s="171"/>
      <c r="E7" s="201"/>
      <c r="F7" s="36"/>
      <c r="G7" s="6"/>
      <c r="I7" s="6"/>
      <c r="J7" s="6"/>
      <c r="K7" s="6"/>
      <c r="L7" s="6"/>
    </row>
    <row r="8" spans="1:12">
      <c r="A8" s="24" t="s">
        <v>1371</v>
      </c>
      <c r="B8" s="6"/>
      <c r="C8" s="80" t="s">
        <v>138</v>
      </c>
      <c r="D8" s="80"/>
      <c r="E8" s="82">
        <v>1718955</v>
      </c>
      <c r="F8" s="202">
        <v>403499</v>
      </c>
      <c r="G8" s="6"/>
      <c r="I8" s="6"/>
      <c r="J8" s="6"/>
      <c r="K8" s="6"/>
      <c r="L8" s="6"/>
    </row>
    <row r="9" spans="1:12">
      <c r="A9" s="24" t="s">
        <v>1372</v>
      </c>
      <c r="B9" s="6"/>
      <c r="C9" s="80" t="s">
        <v>139</v>
      </c>
      <c r="D9" s="80"/>
      <c r="E9" s="82">
        <v>4169847</v>
      </c>
      <c r="F9" s="202">
        <v>2538658</v>
      </c>
      <c r="G9" s="6"/>
      <c r="I9" s="6"/>
      <c r="J9" s="6"/>
      <c r="K9" s="6"/>
      <c r="L9" s="6"/>
    </row>
    <row r="10" spans="1:12">
      <c r="A10" s="24"/>
      <c r="B10" s="6"/>
      <c r="C10" s="6"/>
      <c r="D10" s="6"/>
      <c r="E10" s="84">
        <f>SUM(E8:E9)</f>
        <v>5888802</v>
      </c>
      <c r="F10" s="76">
        <f>SUM(F8:F9)</f>
        <v>2942157</v>
      </c>
      <c r="G10" s="6"/>
      <c r="I10" s="6"/>
      <c r="J10" s="6"/>
      <c r="K10" s="6"/>
      <c r="L10" s="6"/>
    </row>
    <row r="11" spans="1:12">
      <c r="A11" s="24"/>
      <c r="B11" s="6"/>
      <c r="C11" s="6"/>
      <c r="D11" s="6"/>
      <c r="E11" s="82"/>
      <c r="F11" s="6"/>
      <c r="G11" s="6"/>
      <c r="I11" s="6"/>
      <c r="J11" s="6"/>
      <c r="K11" s="6"/>
      <c r="L11" s="6"/>
    </row>
    <row r="12" spans="1:12" ht="13.15">
      <c r="A12" s="24"/>
      <c r="B12" s="6"/>
      <c r="C12" s="358" t="s">
        <v>687</v>
      </c>
      <c r="D12" s="171"/>
      <c r="E12" s="82"/>
      <c r="F12" s="6"/>
      <c r="G12" s="6"/>
      <c r="I12" s="6"/>
      <c r="J12" s="6"/>
      <c r="K12" s="6"/>
      <c r="L12" s="6"/>
    </row>
    <row r="13" spans="1:12">
      <c r="A13" s="24" t="s">
        <v>1372</v>
      </c>
      <c r="B13" s="6"/>
      <c r="C13" s="80" t="s">
        <v>139</v>
      </c>
      <c r="D13" s="80"/>
      <c r="E13" s="82">
        <v>307010</v>
      </c>
      <c r="F13" s="202">
        <v>481437</v>
      </c>
      <c r="G13" s="6"/>
      <c r="I13" s="6"/>
      <c r="J13" s="6"/>
      <c r="K13" s="6"/>
      <c r="L13" s="6"/>
    </row>
    <row r="14" spans="1:12">
      <c r="A14" s="24"/>
      <c r="B14" s="6"/>
      <c r="C14" s="6"/>
      <c r="D14" s="6"/>
      <c r="E14" s="84">
        <f>SUM(E13:E13)</f>
        <v>307010</v>
      </c>
      <c r="F14" s="76">
        <f>SUM(F13:F13)</f>
        <v>481437</v>
      </c>
      <c r="G14" s="6"/>
      <c r="I14" s="6"/>
      <c r="J14" s="6"/>
      <c r="K14" s="6"/>
      <c r="L14" s="130"/>
    </row>
    <row r="15" spans="1:12">
      <c r="A15" s="24"/>
      <c r="B15" s="6"/>
      <c r="C15" s="6"/>
      <c r="D15" s="6"/>
      <c r="E15" s="82"/>
      <c r="F15" s="130"/>
      <c r="G15" s="6"/>
      <c r="I15" s="6"/>
      <c r="J15" s="6"/>
      <c r="K15" s="6"/>
      <c r="L15" s="6"/>
    </row>
    <row r="16" spans="1:12" ht="13.15">
      <c r="A16" s="24" t="s">
        <v>698</v>
      </c>
      <c r="B16" s="6"/>
      <c r="C16" s="358" t="s">
        <v>1373</v>
      </c>
      <c r="D16" s="171"/>
      <c r="E16" s="82"/>
      <c r="F16" s="6"/>
      <c r="G16" s="6"/>
      <c r="I16" s="6"/>
      <c r="J16" s="6"/>
      <c r="K16" s="6"/>
      <c r="L16" s="6"/>
    </row>
    <row r="17" spans="1:12">
      <c r="A17" s="24"/>
      <c r="B17" s="6"/>
      <c r="C17" s="80" t="s">
        <v>1374</v>
      </c>
      <c r="D17" s="80"/>
      <c r="E17" s="82">
        <v>403499</v>
      </c>
      <c r="F17" s="114">
        <v>309715</v>
      </c>
      <c r="G17" s="6"/>
      <c r="I17" s="6"/>
      <c r="J17" s="6"/>
      <c r="K17" s="6"/>
      <c r="L17" s="6"/>
    </row>
    <row r="18" spans="1:12" ht="13.15">
      <c r="A18" s="24"/>
      <c r="B18" s="109"/>
      <c r="C18" s="80" t="s">
        <v>926</v>
      </c>
      <c r="D18" s="80"/>
      <c r="E18" s="82">
        <v>1718955</v>
      </c>
      <c r="F18" s="202">
        <v>403499</v>
      </c>
      <c r="G18" s="6"/>
      <c r="I18" s="6"/>
      <c r="J18" s="6"/>
      <c r="K18" s="6"/>
      <c r="L18" s="6"/>
    </row>
    <row r="19" spans="1:12" ht="25.5">
      <c r="A19" s="24" t="s">
        <v>1375</v>
      </c>
      <c r="B19" s="109"/>
      <c r="C19" s="80" t="s">
        <v>1376</v>
      </c>
      <c r="D19" s="80"/>
      <c r="E19" s="82">
        <v>-403499</v>
      </c>
      <c r="F19" s="114">
        <v>-309715</v>
      </c>
      <c r="G19" s="6"/>
      <c r="I19" s="6"/>
      <c r="J19" s="6"/>
      <c r="K19" s="6"/>
      <c r="L19" s="6"/>
    </row>
    <row r="20" spans="1:12">
      <c r="A20" s="24"/>
      <c r="B20" s="6"/>
      <c r="C20" s="6"/>
      <c r="D20" s="6"/>
      <c r="E20" s="84">
        <f>SUM(E17:E19)</f>
        <v>1718955</v>
      </c>
      <c r="F20" s="76">
        <f>SUM(F17:F19)</f>
        <v>403499</v>
      </c>
      <c r="G20" s="6"/>
      <c r="I20" s="6"/>
      <c r="J20" s="6"/>
      <c r="K20" s="6"/>
      <c r="L20" s="6"/>
    </row>
    <row r="21" spans="1:12">
      <c r="A21" s="24"/>
      <c r="B21" s="6"/>
      <c r="C21" s="6"/>
      <c r="D21" s="6"/>
      <c r="E21" s="82"/>
      <c r="F21" s="6"/>
      <c r="G21" s="6"/>
      <c r="I21" s="6"/>
      <c r="J21" s="6"/>
      <c r="K21" s="6"/>
      <c r="L21" s="6"/>
    </row>
    <row r="22" spans="1:12" ht="38.25">
      <c r="A22" s="24" t="s">
        <v>1377</v>
      </c>
      <c r="B22" s="6"/>
      <c r="C22" s="276" t="s">
        <v>1378</v>
      </c>
      <c r="D22" s="6"/>
      <c r="E22" s="82"/>
      <c r="F22" s="6"/>
      <c r="G22" s="6"/>
      <c r="I22" s="6"/>
      <c r="J22" s="6"/>
      <c r="K22" s="6"/>
      <c r="L22" s="6"/>
    </row>
    <row r="23" spans="1:12">
      <c r="A23" s="24"/>
      <c r="B23" s="6"/>
      <c r="C23" s="165"/>
      <c r="D23" s="6"/>
      <c r="E23" s="82"/>
      <c r="F23" s="6"/>
      <c r="G23" s="6"/>
      <c r="I23" s="6"/>
      <c r="J23" s="6"/>
      <c r="K23" s="6"/>
      <c r="L23" s="6"/>
    </row>
    <row r="24" spans="1:12" ht="38.25">
      <c r="A24" s="24" t="s">
        <v>1379</v>
      </c>
      <c r="B24" s="6"/>
      <c r="C24" s="165" t="s">
        <v>1380</v>
      </c>
      <c r="D24" s="80"/>
      <c r="E24" s="82"/>
      <c r="F24" s="6"/>
      <c r="G24" s="6"/>
      <c r="I24" s="6"/>
      <c r="J24" s="6"/>
      <c r="K24" s="6"/>
      <c r="L24" s="6"/>
    </row>
    <row r="25" spans="1:12">
      <c r="A25" s="24"/>
      <c r="B25" s="6"/>
      <c r="C25" s="6"/>
      <c r="D25" s="6"/>
      <c r="E25" s="82"/>
      <c r="F25" s="6"/>
      <c r="G25" s="6"/>
      <c r="I25" s="6"/>
      <c r="J25" s="6"/>
      <c r="K25" s="6"/>
      <c r="L25" s="6"/>
    </row>
    <row r="26" spans="1:12" ht="26.25">
      <c r="A26" s="24"/>
      <c r="B26" s="6"/>
      <c r="C26" s="359" t="s">
        <v>1381</v>
      </c>
      <c r="D26" s="203"/>
      <c r="E26" s="82"/>
      <c r="F26" s="6"/>
      <c r="G26" s="6"/>
      <c r="I26" s="6"/>
      <c r="J26" s="6"/>
      <c r="K26" s="6"/>
      <c r="L26" s="6"/>
    </row>
    <row r="27" spans="1:12">
      <c r="A27" s="24"/>
      <c r="B27" s="6"/>
      <c r="C27" s="80" t="s">
        <v>1374</v>
      </c>
      <c r="D27" s="80"/>
      <c r="E27" s="82">
        <v>3020095</v>
      </c>
      <c r="F27" s="114">
        <v>856131</v>
      </c>
      <c r="G27" s="6"/>
      <c r="I27" s="6"/>
      <c r="J27" s="6"/>
      <c r="K27" s="6"/>
      <c r="L27" s="6"/>
    </row>
    <row r="28" spans="1:12">
      <c r="A28" s="24"/>
      <c r="B28" s="6"/>
      <c r="C28" s="80" t="s">
        <v>926</v>
      </c>
      <c r="D28" s="80"/>
      <c r="E28" s="82">
        <v>3995420</v>
      </c>
      <c r="F28" s="202">
        <v>2653009</v>
      </c>
      <c r="G28" s="6"/>
      <c r="I28" s="6"/>
      <c r="J28" s="6"/>
      <c r="K28" s="6"/>
      <c r="L28" s="6"/>
    </row>
    <row r="29" spans="1:12" ht="25.5">
      <c r="A29" s="24" t="s">
        <v>1382</v>
      </c>
      <c r="B29" s="109"/>
      <c r="C29" s="80" t="s">
        <v>1383</v>
      </c>
      <c r="D29" s="80"/>
      <c r="E29" s="262">
        <v>-2538658</v>
      </c>
      <c r="F29" s="114">
        <v>-489045</v>
      </c>
      <c r="G29" s="6"/>
      <c r="I29" s="6"/>
      <c r="J29" s="6"/>
      <c r="K29" s="6"/>
      <c r="L29" s="6"/>
    </row>
    <row r="30" spans="1:12">
      <c r="A30" s="24"/>
      <c r="B30" s="6"/>
      <c r="C30" s="6"/>
      <c r="D30" s="6"/>
      <c r="E30" s="84">
        <f>SUM(E27:E29)</f>
        <v>4476857</v>
      </c>
      <c r="F30" s="76">
        <f>SUM(F27:F29)</f>
        <v>3020095</v>
      </c>
      <c r="G30" s="6"/>
      <c r="I30" s="6"/>
      <c r="J30" s="6"/>
      <c r="K30" s="6"/>
      <c r="L30" s="6"/>
    </row>
    <row r="31" spans="1:12">
      <c r="A31" s="24"/>
      <c r="B31" s="6"/>
      <c r="C31" s="6"/>
      <c r="D31" s="6"/>
      <c r="E31" s="82"/>
      <c r="F31" s="6"/>
      <c r="G31" s="6"/>
      <c r="I31" s="6"/>
      <c r="J31" s="6"/>
      <c r="K31" s="6"/>
      <c r="L31" s="6"/>
    </row>
    <row r="32" spans="1:12" ht="26.25">
      <c r="A32" s="24" t="s">
        <v>1384</v>
      </c>
      <c r="B32" s="6"/>
      <c r="C32" s="359" t="s">
        <v>1385</v>
      </c>
      <c r="D32" s="203"/>
      <c r="E32" s="82"/>
      <c r="F32" s="6"/>
      <c r="G32" s="6"/>
      <c r="I32" s="6"/>
      <c r="J32" s="6"/>
      <c r="K32" s="6"/>
      <c r="L32" s="6"/>
    </row>
    <row r="33" spans="1:12">
      <c r="A33" s="24"/>
      <c r="B33" s="6"/>
      <c r="C33" s="6" t="s">
        <v>1174</v>
      </c>
      <c r="D33" s="6"/>
      <c r="E33" s="82">
        <v>4169847</v>
      </c>
      <c r="F33" s="46">
        <v>174427</v>
      </c>
      <c r="G33" s="6"/>
      <c r="I33" s="6"/>
      <c r="J33" s="6"/>
      <c r="K33" s="6"/>
      <c r="L33" s="6"/>
    </row>
    <row r="34" spans="1:12">
      <c r="A34" s="24"/>
      <c r="B34" s="6"/>
      <c r="C34" s="6" t="s">
        <v>1175</v>
      </c>
      <c r="D34" s="6"/>
      <c r="E34" s="113">
        <v>257010</v>
      </c>
      <c r="F34" s="114">
        <v>2538658</v>
      </c>
      <c r="G34" s="6"/>
      <c r="I34" s="6"/>
      <c r="J34" s="6"/>
      <c r="K34" s="6"/>
      <c r="L34" s="6"/>
    </row>
    <row r="35" spans="1:12">
      <c r="A35" s="24"/>
      <c r="B35" s="6"/>
      <c r="C35" s="6" t="s">
        <v>1176</v>
      </c>
      <c r="D35" s="6"/>
      <c r="E35" s="113">
        <v>0</v>
      </c>
      <c r="F35" s="114">
        <v>257010</v>
      </c>
      <c r="G35" s="6"/>
      <c r="I35" s="6"/>
      <c r="J35" s="6"/>
      <c r="K35" s="6"/>
      <c r="L35" s="6"/>
    </row>
    <row r="36" spans="1:12">
      <c r="A36" s="24"/>
      <c r="B36" s="6"/>
      <c r="C36" s="6" t="s">
        <v>1177</v>
      </c>
      <c r="D36" s="6"/>
      <c r="E36" s="113">
        <v>30000</v>
      </c>
      <c r="F36" s="114">
        <v>0</v>
      </c>
      <c r="G36" s="6"/>
      <c r="I36" s="6"/>
      <c r="J36" s="6"/>
      <c r="K36" s="6"/>
      <c r="L36" s="6"/>
    </row>
    <row r="37" spans="1:12">
      <c r="A37" s="24"/>
      <c r="B37" s="6"/>
      <c r="C37" s="6" t="s">
        <v>1178</v>
      </c>
      <c r="D37" s="6"/>
      <c r="E37" s="113">
        <v>0</v>
      </c>
      <c r="F37" s="114">
        <v>30000</v>
      </c>
      <c r="G37" s="6"/>
      <c r="I37" s="6"/>
      <c r="J37" s="6"/>
      <c r="K37" s="6"/>
      <c r="L37" s="6"/>
    </row>
    <row r="38" spans="1:12">
      <c r="A38" s="24"/>
      <c r="B38" s="6"/>
      <c r="C38" s="6" t="s">
        <v>1179</v>
      </c>
      <c r="D38" s="6"/>
      <c r="E38" s="82">
        <v>20000</v>
      </c>
      <c r="F38" s="114">
        <v>20000</v>
      </c>
      <c r="G38" s="6"/>
      <c r="I38" s="6"/>
      <c r="J38" s="6"/>
      <c r="K38" s="6"/>
      <c r="L38" s="6"/>
    </row>
    <row r="39" spans="1:12">
      <c r="A39" s="24"/>
      <c r="B39" s="6"/>
      <c r="C39" s="6"/>
      <c r="D39" s="6"/>
      <c r="E39" s="84">
        <f>SUM(E33:E38)</f>
        <v>4476857</v>
      </c>
      <c r="F39" s="76">
        <f>SUM(F33:F38)</f>
        <v>3020095</v>
      </c>
      <c r="G39" s="6"/>
      <c r="I39" s="6"/>
      <c r="J39" s="6"/>
      <c r="K39" s="6"/>
      <c r="L39" s="6"/>
    </row>
    <row r="40" spans="1:12">
      <c r="A40" s="24"/>
      <c r="B40" s="6"/>
      <c r="C40" s="6"/>
      <c r="D40" s="6"/>
      <c r="E40" s="52"/>
      <c r="F40" s="52"/>
      <c r="G40" s="6"/>
      <c r="I40" s="6"/>
      <c r="J40" s="6"/>
      <c r="K40" s="6"/>
      <c r="L40" s="6"/>
    </row>
    <row r="41" spans="1:12" ht="13.15">
      <c r="A41" s="24" t="s">
        <v>1386</v>
      </c>
      <c r="B41" s="109"/>
      <c r="C41" s="257" t="s">
        <v>1387</v>
      </c>
      <c r="D41" s="257"/>
      <c r="E41" s="257"/>
      <c r="F41" s="52"/>
      <c r="G41" s="52"/>
      <c r="I41" s="6"/>
      <c r="J41" s="6"/>
      <c r="K41" s="6"/>
      <c r="L41" s="6"/>
    </row>
    <row r="42" spans="1:12" ht="13.15">
      <c r="A42" s="24"/>
      <c r="B42" s="109"/>
      <c r="C42" s="257" t="s">
        <v>1388</v>
      </c>
      <c r="D42" s="257"/>
      <c r="E42" s="257"/>
      <c r="F42" s="52"/>
      <c r="G42" s="52"/>
      <c r="I42" s="6"/>
      <c r="J42" s="6"/>
      <c r="K42" s="6"/>
      <c r="L42" s="6"/>
    </row>
    <row r="43" spans="1:12" ht="13.15">
      <c r="A43" s="24"/>
      <c r="B43" s="109"/>
      <c r="C43" s="6"/>
      <c r="D43" s="6"/>
      <c r="E43" s="6"/>
      <c r="F43" s="52"/>
      <c r="G43" s="52"/>
      <c r="I43" s="6"/>
      <c r="J43" s="6"/>
      <c r="K43" s="6"/>
      <c r="L43" s="6"/>
    </row>
    <row r="44" spans="1:12" ht="13.15">
      <c r="A44" s="24"/>
      <c r="B44" s="6"/>
      <c r="C44" s="173" t="s">
        <v>597</v>
      </c>
      <c r="D44" s="6"/>
      <c r="E44" s="190"/>
      <c r="F44" s="190"/>
      <c r="G44" s="190"/>
      <c r="I44" s="6"/>
      <c r="J44" s="6"/>
      <c r="K44" s="6"/>
      <c r="L44" s="6"/>
    </row>
    <row r="45" spans="1:12" ht="13.15">
      <c r="A45" s="24"/>
      <c r="B45" s="6"/>
      <c r="C45" s="176" t="s">
        <v>138</v>
      </c>
      <c r="D45" s="6"/>
      <c r="E45" s="176" t="s">
        <v>1389</v>
      </c>
      <c r="F45" s="190"/>
      <c r="G45" s="190"/>
      <c r="H45" s="23" t="s">
        <v>1390</v>
      </c>
      <c r="I45" s="6"/>
      <c r="J45" s="6"/>
      <c r="K45" s="6"/>
      <c r="L45" s="6"/>
    </row>
    <row r="46" spans="1:12">
      <c r="A46" s="24"/>
      <c r="B46" s="6"/>
      <c r="C46" s="190" t="s">
        <v>1391</v>
      </c>
      <c r="D46" s="6"/>
      <c r="E46" s="190" t="s">
        <v>1392</v>
      </c>
      <c r="F46" s="190"/>
      <c r="G46" s="190"/>
      <c r="I46" s="6"/>
      <c r="J46" s="6"/>
      <c r="K46" s="6"/>
      <c r="L46" s="6"/>
    </row>
    <row r="47" spans="1:12">
      <c r="A47" s="24"/>
      <c r="B47" s="6"/>
      <c r="C47" s="190" t="s">
        <v>1393</v>
      </c>
      <c r="D47" s="6"/>
      <c r="E47" s="190" t="s">
        <v>1394</v>
      </c>
      <c r="F47" s="190"/>
      <c r="G47" s="190"/>
      <c r="I47" s="6"/>
      <c r="J47" s="6"/>
      <c r="K47" s="6"/>
      <c r="L47" s="6"/>
    </row>
    <row r="48" spans="1:12">
      <c r="A48" s="24" t="s">
        <v>826</v>
      </c>
      <c r="B48" s="6"/>
      <c r="C48" s="190" t="s">
        <v>1395</v>
      </c>
      <c r="D48" s="6"/>
      <c r="E48" s="190" t="s">
        <v>1396</v>
      </c>
      <c r="F48" s="190"/>
      <c r="G48" s="190"/>
      <c r="I48" s="6"/>
      <c r="J48" s="6"/>
      <c r="K48" s="6"/>
      <c r="L48" s="6"/>
    </row>
    <row r="49" spans="1:12">
      <c r="A49" s="24"/>
      <c r="B49" s="6"/>
      <c r="C49" s="190" t="s">
        <v>82</v>
      </c>
      <c r="D49" s="6"/>
      <c r="E49" s="190" t="s">
        <v>1397</v>
      </c>
      <c r="F49" s="190"/>
      <c r="G49" s="190"/>
      <c r="I49" s="6"/>
      <c r="J49" s="6"/>
      <c r="K49" s="6"/>
      <c r="L49" s="6"/>
    </row>
    <row r="50" spans="1:12">
      <c r="A50" s="24"/>
      <c r="B50" s="6"/>
      <c r="C50" s="190" t="s">
        <v>1398</v>
      </c>
      <c r="D50" s="6"/>
      <c r="E50" s="190" t="s">
        <v>1399</v>
      </c>
      <c r="F50" s="190"/>
      <c r="G50" s="190"/>
      <c r="I50" s="6"/>
      <c r="J50" s="6"/>
      <c r="K50" s="6"/>
      <c r="L50" s="6"/>
    </row>
    <row r="51" spans="1:12">
      <c r="A51" s="24"/>
      <c r="B51" s="6"/>
      <c r="C51" s="190" t="s">
        <v>1400</v>
      </c>
      <c r="D51" s="6"/>
      <c r="E51" s="190" t="s">
        <v>1401</v>
      </c>
      <c r="F51" s="190"/>
      <c r="G51" s="190"/>
      <c r="I51" s="6"/>
      <c r="J51" s="6"/>
      <c r="K51" s="6"/>
      <c r="L51" s="6"/>
    </row>
    <row r="52" spans="1:12">
      <c r="A52" s="24"/>
      <c r="B52" s="6"/>
      <c r="C52" s="175" t="s">
        <v>1402</v>
      </c>
      <c r="D52" s="6"/>
      <c r="E52" s="190"/>
      <c r="F52" s="190"/>
      <c r="G52" s="190"/>
      <c r="I52" s="6"/>
      <c r="J52" s="6"/>
      <c r="K52" s="6"/>
      <c r="L52" s="6"/>
    </row>
    <row r="53" spans="1:12" ht="13.15">
      <c r="A53" s="24"/>
      <c r="B53" s="109"/>
      <c r="C53" s="80"/>
      <c r="D53" s="80"/>
      <c r="E53" s="80"/>
      <c r="F53" s="75"/>
      <c r="G53" s="75"/>
      <c r="I53" s="6"/>
      <c r="J53" s="6"/>
      <c r="K53" s="6"/>
      <c r="L53" s="6"/>
    </row>
  </sheetData>
  <conditionalFormatting sqref="C44:C52">
    <cfRule type="expression" dxfId="22" priority="2">
      <formula>AND(#REF!="Hide",#REF!="Hide",#REF!="Hide",#REF!="Hide")</formula>
    </cfRule>
  </conditionalFormatting>
  <conditionalFormatting sqref="E34:E37">
    <cfRule type="expression" dxfId="21" priority="3">
      <formula>TRUNC(E34)&lt;&gt;E34</formula>
    </cfRule>
  </conditionalFormatting>
  <conditionalFormatting sqref="E44:G52">
    <cfRule type="expression" dxfId="20" priority="1">
      <formula>OR(AND(#REF!="Hide",#REF!="Hide"),AND(#REF!="Hide",#REF!="Hide"))</formula>
    </cfRule>
  </conditionalFormatting>
  <pageMargins left="0.23622047244094491" right="0.23622047244094491" top="0.90551181102362199" bottom="0.74803149606299213" header="0.31496062992125984" footer="0.31496062992125984"/>
  <pageSetup paperSize="9" scale="76" orientation="portrait" r:id="rId1"/>
  <headerFooter scaleWithDoc="0">
    <oddFooter>&amp;L&amp;K000000&amp;R&amp;K000000 | &amp;P</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95A80-AE5D-45F7-8B93-38569E546D6B}">
  <sheetPr codeName="Sheet81">
    <tabColor rgb="FF002060"/>
    <pageSetUpPr fitToPage="1"/>
  </sheetPr>
  <dimension ref="A1:S33"/>
  <sheetViews>
    <sheetView view="pageBreakPreview" zoomScale="110" zoomScaleNormal="100" zoomScaleSheetLayoutView="110" workbookViewId="0"/>
  </sheetViews>
  <sheetFormatPr defaultColWidth="9.140625" defaultRowHeight="15" customHeight="1"/>
  <cols>
    <col min="1" max="1" width="13.85546875" style="269" bestFit="1" customWidth="1"/>
    <col min="2" max="2" width="4.140625" customWidth="1"/>
    <col min="3" max="3" width="25.42578125" customWidth="1"/>
    <col min="4" max="4" width="5.85546875" customWidth="1"/>
    <col min="5" max="5" width="11.140625" customWidth="1"/>
    <col min="6" max="6" width="11.42578125" bestFit="1" customWidth="1"/>
    <col min="7" max="7" width="11.42578125" customWidth="1"/>
    <col min="8" max="8" width="3.42578125" customWidth="1"/>
    <col min="9" max="9" width="9.140625" bestFit="1" customWidth="1"/>
    <col min="10" max="10" width="11.85546875" bestFit="1" customWidth="1"/>
    <col min="11" max="11" width="12" customWidth="1"/>
    <col min="12" max="12" width="13.42578125" customWidth="1"/>
    <col min="13" max="13" width="3" customWidth="1"/>
  </cols>
  <sheetData>
    <row r="1" spans="1:19" ht="15" customHeight="1">
      <c r="A1" s="23"/>
      <c r="B1" s="284"/>
      <c r="C1" s="299" t="s">
        <v>0</v>
      </c>
      <c r="D1" s="299"/>
      <c r="E1" s="284"/>
      <c r="F1" s="284"/>
      <c r="G1" s="284"/>
      <c r="H1" s="284"/>
      <c r="I1" s="284"/>
      <c r="J1" s="284"/>
      <c r="K1" s="284"/>
      <c r="L1" s="6"/>
      <c r="M1" s="6"/>
      <c r="N1" s="6"/>
      <c r="O1" s="6"/>
      <c r="P1" s="6"/>
      <c r="Q1" s="6"/>
      <c r="R1" s="6"/>
      <c r="S1" s="6"/>
    </row>
    <row r="2" spans="1:19" ht="15" customHeight="1">
      <c r="A2" s="23" t="s">
        <v>469</v>
      </c>
      <c r="B2" s="284"/>
      <c r="C2" s="299" t="s">
        <v>322</v>
      </c>
      <c r="D2" s="299"/>
      <c r="E2" s="284"/>
      <c r="F2" s="284"/>
      <c r="G2" s="284"/>
      <c r="H2" s="284"/>
      <c r="I2" s="284"/>
      <c r="J2" s="284"/>
      <c r="K2" s="284"/>
      <c r="L2" s="6"/>
      <c r="M2" s="6"/>
      <c r="N2" s="6"/>
      <c r="O2" s="6"/>
      <c r="P2" s="6"/>
      <c r="Q2" s="6"/>
      <c r="R2" s="6"/>
      <c r="S2" s="6"/>
    </row>
    <row r="3" spans="1:19" ht="15" customHeight="1">
      <c r="A3" s="23" t="s">
        <v>37</v>
      </c>
      <c r="B3" s="284"/>
      <c r="C3" s="299" t="s">
        <v>2</v>
      </c>
      <c r="D3" s="299"/>
      <c r="E3" s="284"/>
      <c r="F3" s="284"/>
      <c r="G3" s="284"/>
      <c r="H3" s="284"/>
      <c r="I3" s="284"/>
      <c r="J3" s="284"/>
      <c r="K3" s="284"/>
      <c r="L3" s="6"/>
      <c r="M3" s="6"/>
      <c r="N3" s="6"/>
      <c r="O3" s="6"/>
      <c r="P3" s="6"/>
      <c r="Q3" s="6"/>
      <c r="R3" s="6"/>
      <c r="S3" s="6"/>
    </row>
    <row r="4" spans="1:19" s="8" customFormat="1" ht="12.75" customHeight="1">
      <c r="B4" s="284"/>
      <c r="C4" s="284"/>
      <c r="D4" s="284"/>
      <c r="E4" s="284"/>
      <c r="F4" s="284"/>
      <c r="G4" s="284"/>
      <c r="H4" s="284"/>
      <c r="I4" s="284"/>
      <c r="J4" s="284"/>
      <c r="K4" s="284"/>
      <c r="L4" s="6"/>
      <c r="M4" s="6"/>
      <c r="N4" s="6"/>
      <c r="O4" s="6"/>
      <c r="P4" s="6"/>
      <c r="Q4" s="6"/>
      <c r="R4" s="6"/>
      <c r="S4" s="6"/>
    </row>
    <row r="5" spans="1:19" s="8" customFormat="1" ht="15" customHeight="1">
      <c r="B5" s="301" t="s">
        <v>1403</v>
      </c>
      <c r="C5" s="302" t="s">
        <v>1404</v>
      </c>
      <c r="D5" s="302"/>
      <c r="E5" s="284"/>
      <c r="F5" s="284"/>
      <c r="G5" s="284"/>
      <c r="H5" s="284"/>
      <c r="I5" s="284"/>
      <c r="J5" s="284"/>
      <c r="K5" s="284"/>
      <c r="L5" s="6"/>
      <c r="M5" s="6"/>
      <c r="N5" s="6"/>
      <c r="O5" s="6"/>
      <c r="P5" s="6"/>
      <c r="Q5" s="6"/>
      <c r="R5" s="6"/>
      <c r="S5" s="6"/>
    </row>
    <row r="6" spans="1:19" s="8" customFormat="1" ht="15" customHeight="1">
      <c r="A6" s="23"/>
      <c r="B6" s="301"/>
      <c r="C6" s="302"/>
      <c r="D6" s="302"/>
      <c r="E6" s="404">
        <v>2025</v>
      </c>
      <c r="F6" s="404"/>
      <c r="G6" s="404"/>
      <c r="H6" s="284"/>
      <c r="I6" s="405">
        <v>2024</v>
      </c>
      <c r="J6" s="405"/>
      <c r="K6" s="405"/>
      <c r="L6" s="6"/>
      <c r="M6" s="6"/>
      <c r="N6" s="6"/>
      <c r="O6" s="6"/>
      <c r="P6" s="6"/>
      <c r="Q6" s="6"/>
      <c r="R6" s="6"/>
      <c r="S6" s="6"/>
    </row>
    <row r="7" spans="1:19" s="8" customFormat="1" ht="15" customHeight="1">
      <c r="A7" s="23"/>
      <c r="B7" s="301"/>
      <c r="C7" s="299"/>
      <c r="D7" s="289" t="s">
        <v>40</v>
      </c>
      <c r="E7" s="290" t="s">
        <v>671</v>
      </c>
      <c r="F7" s="290" t="s">
        <v>687</v>
      </c>
      <c r="G7" s="290" t="s">
        <v>165</v>
      </c>
      <c r="H7" s="284"/>
      <c r="I7" s="289" t="s">
        <v>671</v>
      </c>
      <c r="J7" s="289" t="s">
        <v>687</v>
      </c>
      <c r="K7" s="289" t="s">
        <v>165</v>
      </c>
      <c r="L7" s="6"/>
      <c r="M7" s="6"/>
      <c r="N7" s="6"/>
      <c r="O7" s="6"/>
      <c r="P7" s="6"/>
      <c r="Q7" s="6"/>
      <c r="R7" s="6"/>
      <c r="S7" s="6"/>
    </row>
    <row r="8" spans="1:19" s="8" customFormat="1" ht="15" customHeight="1">
      <c r="A8" s="23"/>
      <c r="B8" s="120"/>
      <c r="C8" s="310" t="s">
        <v>1405</v>
      </c>
      <c r="D8" s="155"/>
      <c r="E8" s="292" t="s">
        <v>43</v>
      </c>
      <c r="F8" s="292" t="s">
        <v>43</v>
      </c>
      <c r="G8" s="292" t="s">
        <v>43</v>
      </c>
      <c r="H8" s="284"/>
      <c r="I8" s="291" t="s">
        <v>43</v>
      </c>
      <c r="J8" s="291" t="s">
        <v>43</v>
      </c>
      <c r="K8" s="291" t="s">
        <v>43</v>
      </c>
      <c r="L8" s="6"/>
      <c r="M8" s="6"/>
      <c r="N8" s="6"/>
      <c r="O8" s="6"/>
      <c r="P8" s="6"/>
      <c r="Q8" s="6"/>
      <c r="R8" s="6"/>
      <c r="S8" s="6"/>
    </row>
    <row r="9" spans="1:19" s="8" customFormat="1" ht="15" customHeight="1">
      <c r="A9" s="23"/>
      <c r="B9" s="146"/>
      <c r="C9" s="6" t="s">
        <v>1406</v>
      </c>
      <c r="D9" s="6"/>
      <c r="E9" s="82">
        <v>248311</v>
      </c>
      <c r="F9" s="82">
        <v>257229</v>
      </c>
      <c r="G9" s="82">
        <f t="shared" ref="G9:G11" si="0">SUM(E9:F9)</f>
        <v>505540</v>
      </c>
      <c r="H9" s="6"/>
      <c r="I9" s="52">
        <v>239701</v>
      </c>
      <c r="J9" s="52">
        <v>505540</v>
      </c>
      <c r="K9" s="52">
        <f t="shared" ref="K9:K11" si="1">SUM(I9:J9)</f>
        <v>745241</v>
      </c>
      <c r="L9" s="6"/>
      <c r="M9" s="6"/>
      <c r="N9" s="6"/>
      <c r="O9" s="6"/>
      <c r="P9" s="6"/>
      <c r="Q9" s="6"/>
      <c r="R9" s="6"/>
      <c r="S9" s="6"/>
    </row>
    <row r="10" spans="1:19" s="8" customFormat="1" ht="15" customHeight="1">
      <c r="A10" s="23"/>
      <c r="B10" s="146"/>
      <c r="C10" s="6" t="s">
        <v>1407</v>
      </c>
      <c r="D10" s="6"/>
      <c r="E10" s="82">
        <v>1975696</v>
      </c>
      <c r="F10" s="82">
        <v>12277299</v>
      </c>
      <c r="G10" s="82">
        <f t="shared" si="0"/>
        <v>14252995</v>
      </c>
      <c r="H10" s="6"/>
      <c r="I10" s="52">
        <v>1834422</v>
      </c>
      <c r="J10" s="52">
        <v>12452995</v>
      </c>
      <c r="K10" s="52">
        <f t="shared" si="1"/>
        <v>14287417</v>
      </c>
      <c r="L10" s="6"/>
      <c r="M10" s="6"/>
      <c r="N10" s="6"/>
      <c r="O10" s="6"/>
      <c r="P10" s="6"/>
      <c r="Q10" s="6"/>
      <c r="R10" s="6"/>
      <c r="S10" s="6"/>
    </row>
    <row r="11" spans="1:19" s="8" customFormat="1" ht="15" customHeight="1">
      <c r="A11" s="23"/>
      <c r="B11" s="146"/>
      <c r="C11" s="6" t="s">
        <v>1408</v>
      </c>
      <c r="D11" s="6"/>
      <c r="E11" s="82">
        <v>564098</v>
      </c>
      <c r="F11" s="82">
        <v>0</v>
      </c>
      <c r="G11" s="82">
        <f t="shared" si="0"/>
        <v>564098</v>
      </c>
      <c r="H11" s="6"/>
      <c r="I11" s="52">
        <v>706549</v>
      </c>
      <c r="J11" s="52">
        <v>0</v>
      </c>
      <c r="K11" s="52">
        <f t="shared" si="1"/>
        <v>706549</v>
      </c>
      <c r="L11" s="6"/>
      <c r="M11" s="6"/>
      <c r="N11" s="6"/>
      <c r="O11" s="6"/>
      <c r="P11" s="6"/>
      <c r="Q11" s="6"/>
      <c r="R11" s="6"/>
      <c r="S11" s="6"/>
    </row>
    <row r="12" spans="1:19" s="8" customFormat="1" ht="15" customHeight="1">
      <c r="A12" s="23"/>
      <c r="B12" s="146"/>
      <c r="C12" s="283" t="s">
        <v>1409</v>
      </c>
      <c r="D12" s="14" t="s">
        <v>218</v>
      </c>
      <c r="E12" s="84">
        <f>SUM(E9:E11)</f>
        <v>2788105</v>
      </c>
      <c r="F12" s="84">
        <f>SUM(F9:F11)</f>
        <v>12534528</v>
      </c>
      <c r="G12" s="84">
        <f>SUM(G9:G11)</f>
        <v>15322633</v>
      </c>
      <c r="H12" s="6"/>
      <c r="I12" s="76">
        <f>SUM(I9:I11)</f>
        <v>2780672</v>
      </c>
      <c r="J12" s="76">
        <f>SUM(J9:J11)</f>
        <v>12958535</v>
      </c>
      <c r="K12" s="76">
        <f>SUM(K9:K11)</f>
        <v>15739207</v>
      </c>
      <c r="L12" s="6"/>
      <c r="M12" s="6"/>
      <c r="N12" s="6"/>
      <c r="O12" s="6"/>
      <c r="P12" s="6"/>
      <c r="Q12" s="6"/>
      <c r="R12" s="6"/>
      <c r="S12" s="6"/>
    </row>
    <row r="13" spans="1:19" ht="15" customHeight="1">
      <c r="A13" s="23"/>
      <c r="B13" s="146"/>
      <c r="C13" s="6"/>
      <c r="D13" s="6"/>
      <c r="E13" s="6"/>
      <c r="F13" s="6"/>
      <c r="G13" s="6"/>
      <c r="H13" s="6"/>
      <c r="I13" s="6"/>
      <c r="J13" s="6"/>
      <c r="K13" s="6"/>
      <c r="L13" s="6"/>
      <c r="M13" s="6"/>
      <c r="N13" s="6"/>
      <c r="O13" s="6"/>
      <c r="P13" s="6"/>
      <c r="Q13" s="6"/>
      <c r="R13" s="6"/>
      <c r="S13" s="6"/>
    </row>
    <row r="14" spans="1:19" ht="15" customHeight="1">
      <c r="A14" s="23"/>
      <c r="B14" s="146"/>
      <c r="C14" s="310" t="s">
        <v>1124</v>
      </c>
      <c r="D14" s="96"/>
      <c r="E14" s="6"/>
      <c r="F14" s="6"/>
      <c r="G14" s="6"/>
      <c r="H14" s="6"/>
      <c r="I14" s="6"/>
      <c r="J14" s="6"/>
      <c r="K14" s="6"/>
      <c r="L14" s="6"/>
      <c r="M14" s="6"/>
      <c r="N14" s="6"/>
      <c r="O14" s="6"/>
      <c r="P14" s="6"/>
      <c r="Q14" s="6"/>
      <c r="R14" s="6"/>
      <c r="S14" s="6"/>
    </row>
    <row r="15" spans="1:19" ht="12.75">
      <c r="A15" s="23" t="s">
        <v>1125</v>
      </c>
      <c r="B15" s="146"/>
      <c r="C15" s="257" t="s">
        <v>1410</v>
      </c>
      <c r="D15" s="257"/>
      <c r="E15" s="257"/>
      <c r="F15" s="257"/>
      <c r="G15" s="257"/>
      <c r="H15" s="257"/>
      <c r="I15" s="257"/>
      <c r="J15" s="257"/>
      <c r="K15" s="257"/>
      <c r="L15" s="257"/>
      <c r="M15" s="6"/>
      <c r="N15" s="6"/>
      <c r="O15" s="6"/>
      <c r="P15" s="6"/>
      <c r="Q15" s="6"/>
      <c r="R15" s="6"/>
      <c r="S15" s="6"/>
    </row>
    <row r="16" spans="1:19" ht="12.75">
      <c r="A16" s="23" t="s">
        <v>1127</v>
      </c>
      <c r="B16" s="146"/>
      <c r="C16" s="257" t="s">
        <v>1411</v>
      </c>
      <c r="D16" s="257"/>
      <c r="E16" s="257"/>
      <c r="F16" s="257"/>
      <c r="G16" s="257"/>
      <c r="H16" s="257"/>
      <c r="I16" s="257"/>
      <c r="J16" s="257"/>
      <c r="K16" s="257"/>
      <c r="L16" s="257"/>
      <c r="M16" s="6"/>
      <c r="N16" s="6"/>
      <c r="O16" s="6"/>
      <c r="P16" s="6"/>
      <c r="Q16" s="6"/>
      <c r="R16" s="6"/>
      <c r="S16" s="6"/>
    </row>
    <row r="17" spans="1:19" ht="12.75">
      <c r="A17" s="23"/>
      <c r="B17" s="146"/>
      <c r="C17" s="257"/>
      <c r="D17" s="257"/>
      <c r="E17" s="257"/>
      <c r="F17" s="257"/>
      <c r="G17" s="257"/>
      <c r="H17" s="257"/>
      <c r="I17" s="257"/>
      <c r="J17" s="257"/>
      <c r="K17" s="257"/>
      <c r="L17" s="257"/>
      <c r="M17" s="6"/>
      <c r="N17" s="6"/>
      <c r="O17" s="6"/>
      <c r="P17" s="6"/>
      <c r="Q17" s="6"/>
      <c r="R17" s="6"/>
      <c r="S17" s="6"/>
    </row>
    <row r="18" spans="1:19" ht="15" customHeight="1">
      <c r="A18" s="23" t="s">
        <v>1412</v>
      </c>
      <c r="B18" s="146"/>
      <c r="C18" s="257" t="s">
        <v>1413</v>
      </c>
      <c r="D18" s="257"/>
      <c r="E18" s="257"/>
      <c r="F18" s="257"/>
      <c r="G18" s="257"/>
      <c r="H18" s="257"/>
      <c r="I18" s="257"/>
      <c r="J18" s="257"/>
      <c r="K18" s="257"/>
      <c r="L18" s="257"/>
      <c r="M18" s="6"/>
      <c r="N18" s="6"/>
      <c r="O18" s="6"/>
      <c r="P18" s="6"/>
      <c r="Q18" s="6"/>
      <c r="R18" s="6"/>
      <c r="S18" s="6"/>
    </row>
    <row r="19" spans="1:19" ht="15" customHeight="1">
      <c r="A19" s="23"/>
      <c r="B19" s="146"/>
      <c r="C19" s="6"/>
      <c r="D19" s="6"/>
      <c r="E19" s="6"/>
      <c r="F19" s="6"/>
      <c r="G19" s="6"/>
      <c r="H19" s="6"/>
      <c r="I19" s="6"/>
      <c r="J19" s="6"/>
      <c r="K19" s="6"/>
      <c r="L19" s="6"/>
      <c r="M19" s="6"/>
      <c r="N19" s="6"/>
      <c r="O19" s="6"/>
      <c r="P19" s="6"/>
      <c r="Q19" s="6"/>
      <c r="R19" s="6"/>
      <c r="S19" s="6"/>
    </row>
    <row r="20" spans="1:19" ht="15" customHeight="1">
      <c r="A20" s="23"/>
      <c r="B20" s="6"/>
      <c r="C20" s="123" t="s">
        <v>597</v>
      </c>
      <c r="D20" s="123"/>
      <c r="E20" s="124"/>
      <c r="F20" s="124"/>
      <c r="G20" s="124"/>
      <c r="H20" s="6"/>
      <c r="I20" s="124"/>
      <c r="J20" s="124"/>
      <c r="K20" s="124"/>
      <c r="L20" s="124"/>
      <c r="M20" s="6"/>
      <c r="N20" s="6"/>
      <c r="O20" s="6"/>
      <c r="P20" s="6"/>
      <c r="Q20" s="6"/>
      <c r="R20" s="6"/>
      <c r="S20" s="6"/>
    </row>
    <row r="21" spans="1:19" ht="15" customHeight="1">
      <c r="A21" s="23" t="s">
        <v>1414</v>
      </c>
      <c r="B21" s="6"/>
      <c r="C21" s="125" t="s">
        <v>1415</v>
      </c>
      <c r="D21" s="125"/>
      <c r="E21" s="124"/>
      <c r="F21" s="124"/>
      <c r="G21" s="124"/>
      <c r="H21" s="6"/>
      <c r="I21" s="135" t="s">
        <v>1416</v>
      </c>
      <c r="J21" s="124"/>
      <c r="K21" s="124"/>
      <c r="L21" s="124"/>
      <c r="M21" s="6"/>
      <c r="N21" s="6"/>
      <c r="O21" s="6"/>
      <c r="P21" s="6"/>
      <c r="Q21" s="6"/>
      <c r="R21" s="6"/>
      <c r="S21" s="6"/>
    </row>
    <row r="22" spans="1:19" ht="15" customHeight="1">
      <c r="A22" s="23" t="s">
        <v>1417</v>
      </c>
      <c r="B22" s="6"/>
      <c r="C22" s="124" t="s">
        <v>1418</v>
      </c>
      <c r="D22" s="124"/>
      <c r="E22" s="124"/>
      <c r="F22" s="124"/>
      <c r="G22" s="124"/>
      <c r="H22" s="6"/>
      <c r="I22" s="124" t="s">
        <v>1419</v>
      </c>
      <c r="J22" s="124"/>
      <c r="K22" s="124"/>
      <c r="L22" s="124"/>
      <c r="M22" s="6"/>
      <c r="N22" s="6"/>
      <c r="O22" s="6"/>
      <c r="P22" s="6"/>
      <c r="Q22" s="6"/>
      <c r="R22" s="6"/>
      <c r="S22" s="6"/>
    </row>
    <row r="23" spans="1:19" ht="15" customHeight="1">
      <c r="A23" s="23"/>
      <c r="B23" s="6"/>
      <c r="C23" s="124" t="s">
        <v>1420</v>
      </c>
      <c r="D23" s="124"/>
      <c r="E23" s="124"/>
      <c r="F23" s="124"/>
      <c r="G23" s="124"/>
      <c r="H23" s="6"/>
      <c r="I23" s="124" t="s">
        <v>1421</v>
      </c>
      <c r="J23" s="124"/>
      <c r="K23" s="124"/>
      <c r="L23" s="124"/>
      <c r="M23" s="6"/>
      <c r="N23" s="6"/>
      <c r="O23" s="6"/>
      <c r="P23" s="6"/>
      <c r="Q23" s="6"/>
      <c r="R23" s="6"/>
      <c r="S23" s="6"/>
    </row>
    <row r="24" spans="1:19" ht="15" customHeight="1">
      <c r="A24" s="23"/>
      <c r="B24" s="6"/>
      <c r="C24" s="124"/>
      <c r="D24" s="124"/>
      <c r="E24" s="124"/>
      <c r="F24" s="124"/>
      <c r="G24" s="124"/>
      <c r="H24" s="6"/>
      <c r="I24" s="124"/>
      <c r="J24" s="124"/>
      <c r="K24" s="124"/>
      <c r="L24" s="124"/>
      <c r="M24" s="6"/>
      <c r="N24" s="6"/>
      <c r="O24" s="6"/>
      <c r="P24" s="6"/>
      <c r="Q24" s="6"/>
      <c r="R24" s="6"/>
      <c r="S24" s="6"/>
    </row>
    <row r="25" spans="1:19" ht="15" customHeight="1">
      <c r="A25" s="23" t="s">
        <v>734</v>
      </c>
      <c r="B25" s="6"/>
      <c r="C25" s="124" t="s">
        <v>1422</v>
      </c>
      <c r="D25" s="124"/>
      <c r="E25" s="124"/>
      <c r="F25" s="124"/>
      <c r="G25" s="124"/>
      <c r="H25" s="6"/>
      <c r="I25" s="124"/>
      <c r="J25" s="124"/>
      <c r="K25" s="124"/>
      <c r="L25" s="124"/>
      <c r="M25" s="6"/>
      <c r="N25" s="6"/>
      <c r="O25" s="6"/>
      <c r="P25" s="6"/>
      <c r="Q25" s="6"/>
      <c r="R25" s="6"/>
      <c r="S25" s="6"/>
    </row>
    <row r="26" spans="1:19" ht="15" customHeight="1">
      <c r="A26" s="23"/>
      <c r="B26" s="6"/>
      <c r="C26" s="124" t="s">
        <v>1423</v>
      </c>
      <c r="D26" s="124"/>
      <c r="E26" s="124"/>
      <c r="F26" s="124"/>
      <c r="G26" s="124"/>
      <c r="H26" s="6"/>
      <c r="I26" s="124"/>
      <c r="J26" s="124"/>
      <c r="K26" s="124"/>
      <c r="L26" s="124"/>
      <c r="M26" s="6"/>
      <c r="N26" s="6"/>
      <c r="O26" s="6"/>
      <c r="P26" s="6"/>
      <c r="Q26" s="6"/>
      <c r="R26" s="6"/>
      <c r="S26" s="6"/>
    </row>
    <row r="27" spans="1:19" ht="15" customHeight="1">
      <c r="A27" s="23"/>
      <c r="B27" s="6"/>
      <c r="C27" s="124" t="s">
        <v>1424</v>
      </c>
      <c r="D27" s="124"/>
      <c r="E27" s="124"/>
      <c r="F27" s="124"/>
      <c r="G27" s="124"/>
      <c r="H27" s="6"/>
      <c r="I27" s="124"/>
      <c r="J27" s="124"/>
      <c r="K27" s="124"/>
      <c r="L27" s="124"/>
      <c r="M27" s="6"/>
      <c r="N27" s="6"/>
      <c r="O27" s="6"/>
      <c r="P27" s="6"/>
      <c r="Q27" s="6"/>
      <c r="R27" s="6"/>
      <c r="S27" s="6"/>
    </row>
    <row r="28" spans="1:19" ht="15" customHeight="1">
      <c r="A28" s="23" t="s">
        <v>737</v>
      </c>
      <c r="B28" s="6"/>
      <c r="C28" s="124" t="s">
        <v>1425</v>
      </c>
      <c r="D28" s="124"/>
      <c r="E28" s="124"/>
      <c r="F28" s="124"/>
      <c r="G28" s="124"/>
      <c r="H28" s="6"/>
      <c r="I28" s="124"/>
      <c r="J28" s="124"/>
      <c r="K28" s="124"/>
      <c r="L28" s="124"/>
      <c r="M28" s="6"/>
      <c r="N28" s="6"/>
      <c r="O28" s="6"/>
      <c r="P28" s="6"/>
      <c r="Q28" s="6"/>
      <c r="R28" s="6"/>
      <c r="S28" s="6"/>
    </row>
    <row r="29" spans="1:19" ht="15" customHeight="1">
      <c r="A29" s="23"/>
      <c r="B29" s="6"/>
      <c r="C29" s="124" t="s">
        <v>1426</v>
      </c>
      <c r="D29" s="124"/>
      <c r="E29" s="124"/>
      <c r="F29" s="124"/>
      <c r="G29" s="124"/>
      <c r="H29" s="6"/>
      <c r="I29" s="124"/>
      <c r="J29" s="124"/>
      <c r="K29" s="124"/>
      <c r="L29" s="124"/>
      <c r="M29" s="6"/>
      <c r="N29" s="6"/>
      <c r="O29" s="6"/>
      <c r="P29" s="6"/>
      <c r="Q29" s="6"/>
      <c r="R29" s="6"/>
      <c r="S29" s="6"/>
    </row>
    <row r="30" spans="1:19" ht="15" customHeight="1">
      <c r="A30" s="23"/>
      <c r="B30" s="6"/>
      <c r="C30" s="124" t="s">
        <v>1427</v>
      </c>
      <c r="D30" s="124"/>
      <c r="E30" s="124"/>
      <c r="F30" s="124"/>
      <c r="G30" s="124"/>
      <c r="H30" s="6"/>
      <c r="I30" s="124"/>
      <c r="J30" s="124"/>
      <c r="K30" s="124"/>
      <c r="L30" s="124"/>
      <c r="M30" s="6"/>
      <c r="N30" s="6"/>
      <c r="O30" s="6"/>
      <c r="P30" s="6"/>
      <c r="Q30" s="6"/>
      <c r="R30" s="6"/>
      <c r="S30" s="6"/>
    </row>
    <row r="31" spans="1:19" ht="15" customHeight="1">
      <c r="A31" s="23"/>
      <c r="B31" s="146"/>
      <c r="C31" s="124" t="s">
        <v>1428</v>
      </c>
      <c r="D31" s="124"/>
      <c r="E31" s="124"/>
      <c r="F31" s="124"/>
      <c r="G31" s="124"/>
      <c r="H31" s="6"/>
      <c r="I31" s="124"/>
      <c r="J31" s="124"/>
      <c r="K31" s="124"/>
      <c r="L31" s="124"/>
      <c r="M31" s="6"/>
      <c r="N31" s="6"/>
      <c r="O31" s="6"/>
      <c r="P31" s="6"/>
      <c r="Q31" s="6"/>
      <c r="R31" s="6"/>
      <c r="S31" s="6"/>
    </row>
    <row r="32" spans="1:19" ht="15" customHeight="1">
      <c r="A32" s="23"/>
      <c r="B32" s="6"/>
      <c r="C32" s="6"/>
      <c r="D32" s="6"/>
      <c r="E32" s="6"/>
      <c r="F32" s="6"/>
      <c r="G32" s="6"/>
      <c r="H32" s="6"/>
      <c r="I32" s="6"/>
      <c r="J32" s="6"/>
      <c r="K32" s="6"/>
      <c r="L32" s="6"/>
      <c r="M32" s="6"/>
      <c r="N32" s="6"/>
      <c r="O32" s="6"/>
      <c r="P32" s="6"/>
      <c r="Q32" s="6"/>
      <c r="R32" s="6"/>
      <c r="S32" s="6"/>
    </row>
    <row r="33" spans="1:19" ht="15" customHeight="1">
      <c r="A33" s="23"/>
      <c r="B33" s="6"/>
      <c r="C33" s="6"/>
      <c r="D33" s="6"/>
      <c r="J33" s="6"/>
      <c r="K33" s="6"/>
      <c r="L33" s="6"/>
      <c r="M33" s="6"/>
      <c r="N33" s="6"/>
      <c r="O33" s="6"/>
      <c r="P33" s="6"/>
      <c r="Q33" s="6"/>
      <c r="R33" s="6"/>
      <c r="S33" s="6"/>
    </row>
  </sheetData>
  <mergeCells count="2">
    <mergeCell ref="E6:G6"/>
    <mergeCell ref="I6:K6"/>
  </mergeCells>
  <pageMargins left="0.23622047244094491" right="0.23622047244094491" top="0.90551181102362199" bottom="0.74803149606299213" header="0.31496062992125984" footer="0.31496062992125984"/>
  <pageSetup paperSize="9" scale="76" fitToHeight="0" orientation="portrait" r:id="rId1"/>
  <headerFooter scaleWithDoc="0">
    <oddFooter>&amp;L&amp;K000000&amp;R&amp;K000000 | &amp;P</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3">
    <tabColor rgb="FF002060"/>
    <pageSetUpPr fitToPage="1"/>
  </sheetPr>
  <dimension ref="A1:H61"/>
  <sheetViews>
    <sheetView view="pageBreakPreview" zoomScaleNormal="100" zoomScaleSheetLayoutView="100" workbookViewId="0"/>
  </sheetViews>
  <sheetFormatPr defaultColWidth="8.85546875" defaultRowHeight="15" customHeight="1"/>
  <cols>
    <col min="1" max="1" width="12" style="269" bestFit="1" customWidth="1"/>
    <col min="2" max="2" width="4.140625" customWidth="1"/>
    <col min="3" max="3" width="54.42578125" customWidth="1"/>
    <col min="4" max="4" width="6" customWidth="1"/>
    <col min="5" max="5" width="18.85546875" customWidth="1"/>
    <col min="6" max="6" width="16.140625" customWidth="1"/>
    <col min="7" max="7" width="17.140625" customWidth="1"/>
    <col min="8" max="8" width="10" customWidth="1"/>
  </cols>
  <sheetData>
    <row r="1" spans="1:7" ht="15" customHeight="1">
      <c r="A1" s="23"/>
      <c r="B1" s="284"/>
      <c r="C1" s="299" t="s">
        <v>0</v>
      </c>
      <c r="D1" s="284"/>
      <c r="E1" s="284"/>
      <c r="F1" s="6"/>
      <c r="G1" s="6"/>
    </row>
    <row r="2" spans="1:7" ht="15" customHeight="1">
      <c r="A2" s="24" t="s">
        <v>469</v>
      </c>
      <c r="B2" s="284"/>
      <c r="C2" s="299" t="s">
        <v>322</v>
      </c>
      <c r="D2" s="284"/>
      <c r="E2" s="284"/>
      <c r="F2" s="6"/>
      <c r="G2" s="6"/>
    </row>
    <row r="3" spans="1:7" ht="15" customHeight="1">
      <c r="A3" s="24" t="s">
        <v>37</v>
      </c>
      <c r="B3" s="284"/>
      <c r="C3" s="299" t="s">
        <v>2</v>
      </c>
      <c r="D3" s="284"/>
      <c r="E3" s="284"/>
      <c r="F3" s="6"/>
      <c r="G3" s="6"/>
    </row>
    <row r="4" spans="1:7" ht="12.75">
      <c r="B4" s="284"/>
      <c r="C4" s="284"/>
      <c r="D4" s="284"/>
      <c r="E4" s="284"/>
      <c r="F4" s="6"/>
      <c r="G4" s="6"/>
    </row>
    <row r="5" spans="1:7">
      <c r="B5" s="301" t="s">
        <v>1429</v>
      </c>
      <c r="C5" s="302" t="s">
        <v>1430</v>
      </c>
      <c r="D5" s="284"/>
      <c r="E5" s="284"/>
      <c r="F5" s="6"/>
      <c r="G5" s="6"/>
    </row>
    <row r="6" spans="1:7" ht="13.15">
      <c r="A6" s="23"/>
      <c r="B6" s="310"/>
      <c r="C6" s="310"/>
      <c r="D6" s="310"/>
      <c r="E6" s="310"/>
      <c r="F6" s="96"/>
      <c r="G6" s="6"/>
    </row>
    <row r="7" spans="1:7" ht="13.15">
      <c r="A7" s="23"/>
      <c r="B7" s="134"/>
      <c r="C7" s="310" t="s">
        <v>146</v>
      </c>
      <c r="D7" s="6"/>
      <c r="E7" s="284"/>
      <c r="F7" s="284"/>
      <c r="G7" s="35"/>
    </row>
    <row r="8" spans="1:7" ht="13.15">
      <c r="A8" s="23"/>
      <c r="B8" s="120"/>
      <c r="C8" s="96"/>
      <c r="D8" s="6"/>
      <c r="E8" s="290">
        <v>2025</v>
      </c>
      <c r="F8" s="289">
        <v>2024</v>
      </c>
      <c r="G8" s="6"/>
    </row>
    <row r="9" spans="1:7" ht="13.15">
      <c r="A9" s="23"/>
      <c r="B9" s="120"/>
      <c r="C9" s="310" t="s">
        <v>1431</v>
      </c>
      <c r="D9" s="6"/>
      <c r="E9" s="292" t="s">
        <v>43</v>
      </c>
      <c r="F9" s="291" t="s">
        <v>43</v>
      </c>
      <c r="G9" s="6"/>
    </row>
    <row r="10" spans="1:7" ht="13.15">
      <c r="A10" s="23"/>
      <c r="B10" s="120"/>
      <c r="C10" s="310" t="s">
        <v>1432</v>
      </c>
      <c r="D10" s="6"/>
      <c r="E10" s="201"/>
      <c r="F10" s="36"/>
      <c r="G10" s="52"/>
    </row>
    <row r="11" spans="1:7" ht="12.75">
      <c r="A11" s="23"/>
      <c r="B11" s="120"/>
      <c r="C11" s="6" t="s">
        <v>1433</v>
      </c>
      <c r="D11" s="6"/>
      <c r="E11" s="82">
        <v>1482964</v>
      </c>
      <c r="F11" s="52">
        <v>1086712</v>
      </c>
      <c r="G11" s="52"/>
    </row>
    <row r="12" spans="1:7" ht="12.75">
      <c r="A12" s="23"/>
      <c r="B12" s="120"/>
      <c r="C12" s="6" t="s">
        <v>1434</v>
      </c>
      <c r="D12" s="6"/>
      <c r="E12" s="82">
        <v>2533875</v>
      </c>
      <c r="F12" s="52">
        <v>2134942</v>
      </c>
      <c r="G12" s="52"/>
    </row>
    <row r="13" spans="1:7" ht="12.75">
      <c r="A13" s="23"/>
      <c r="B13" s="120"/>
      <c r="C13" s="6" t="s">
        <v>1435</v>
      </c>
      <c r="D13" s="6"/>
      <c r="E13" s="82">
        <v>482246</v>
      </c>
      <c r="F13" s="52">
        <v>562630</v>
      </c>
      <c r="G13" s="52"/>
    </row>
    <row r="14" spans="1:7" ht="12.75">
      <c r="A14" s="23"/>
      <c r="B14" s="120"/>
      <c r="C14" s="6"/>
      <c r="D14" s="6"/>
      <c r="E14" s="84">
        <f>SUM(E11:E13)</f>
        <v>4499085</v>
      </c>
      <c r="F14" s="76">
        <f>SUM(F11:F13)</f>
        <v>3784284</v>
      </c>
      <c r="G14" s="52"/>
    </row>
    <row r="15" spans="1:7" ht="13.15">
      <c r="A15" s="23"/>
      <c r="B15" s="120"/>
      <c r="C15" s="310" t="s">
        <v>1436</v>
      </c>
      <c r="D15" s="6"/>
      <c r="E15" s="82"/>
      <c r="F15" s="52"/>
      <c r="G15" s="52"/>
    </row>
    <row r="16" spans="1:7" ht="12.75">
      <c r="A16" s="23"/>
      <c r="B16" s="120"/>
      <c r="C16" s="6" t="s">
        <v>1437</v>
      </c>
      <c r="D16" s="6"/>
      <c r="E16" s="82">
        <v>763004</v>
      </c>
      <c r="F16" s="52">
        <v>590611</v>
      </c>
      <c r="G16" s="52"/>
    </row>
    <row r="17" spans="1:7" ht="12.75">
      <c r="A17" s="23"/>
      <c r="B17" s="120"/>
      <c r="C17" s="6"/>
      <c r="D17" s="6"/>
      <c r="E17" s="84">
        <f>E16</f>
        <v>763004</v>
      </c>
      <c r="F17" s="76">
        <f>F16</f>
        <v>590611</v>
      </c>
      <c r="G17" s="52"/>
    </row>
    <row r="18" spans="1:7" ht="12.75">
      <c r="A18" s="23"/>
      <c r="B18" s="120"/>
      <c r="C18" s="6"/>
      <c r="D18" s="6"/>
      <c r="E18" s="82"/>
      <c r="F18" s="52"/>
      <c r="G18" s="52"/>
    </row>
    <row r="19" spans="1:7" ht="13.15">
      <c r="A19" s="23"/>
      <c r="B19" s="120"/>
      <c r="C19" s="310" t="s">
        <v>1438</v>
      </c>
      <c r="D19" s="6"/>
      <c r="E19" s="84">
        <f>E14+E17</f>
        <v>5262089</v>
      </c>
      <c r="F19" s="76">
        <f>F14+F17</f>
        <v>4374895</v>
      </c>
      <c r="G19" s="52"/>
    </row>
    <row r="20" spans="1:7" ht="12.75">
      <c r="A20" s="23"/>
      <c r="B20" s="120"/>
      <c r="C20" s="284"/>
      <c r="D20" s="6"/>
      <c r="E20" s="82"/>
      <c r="F20" s="52"/>
      <c r="G20" s="52"/>
    </row>
    <row r="21" spans="1:7" ht="13.15">
      <c r="A21" s="23"/>
      <c r="B21" s="120"/>
      <c r="C21" s="310" t="s">
        <v>1439</v>
      </c>
      <c r="D21" s="6"/>
      <c r="E21" s="82"/>
      <c r="F21" s="52"/>
      <c r="G21" s="52"/>
    </row>
    <row r="22" spans="1:7" ht="13.15">
      <c r="A22" s="23"/>
      <c r="B22" s="120"/>
      <c r="C22" s="310" t="s">
        <v>1432</v>
      </c>
      <c r="D22" s="6"/>
      <c r="E22" s="82"/>
      <c r="F22" s="52"/>
      <c r="G22" s="52"/>
    </row>
    <row r="23" spans="1:7" ht="12.75">
      <c r="A23" s="23"/>
      <c r="B23" s="120"/>
      <c r="C23" s="6" t="s">
        <v>1434</v>
      </c>
      <c r="D23" s="6"/>
      <c r="E23" s="82">
        <v>629022</v>
      </c>
      <c r="F23" s="52">
        <v>596799</v>
      </c>
      <c r="G23" s="52"/>
    </row>
    <row r="24" spans="1:7" ht="12.75">
      <c r="A24" s="23"/>
      <c r="B24" s="120"/>
      <c r="C24" s="6"/>
      <c r="D24" s="6"/>
      <c r="E24" s="84">
        <f>E23</f>
        <v>629022</v>
      </c>
      <c r="F24" s="76">
        <f>F23</f>
        <v>596799</v>
      </c>
      <c r="G24" s="52"/>
    </row>
    <row r="25" spans="1:7" ht="13.15">
      <c r="A25" s="23"/>
      <c r="B25" s="120"/>
      <c r="C25" s="310" t="s">
        <v>1436</v>
      </c>
      <c r="D25" s="6"/>
      <c r="E25" s="82"/>
      <c r="F25" s="52"/>
      <c r="G25" s="52"/>
    </row>
    <row r="26" spans="1:7" ht="12.75">
      <c r="A26" s="23"/>
      <c r="B26" s="120"/>
      <c r="C26" s="6" t="s">
        <v>1437</v>
      </c>
      <c r="D26" s="6"/>
      <c r="E26" s="82">
        <v>106676</v>
      </c>
      <c r="F26" s="52">
        <v>93142</v>
      </c>
      <c r="G26" s="52"/>
    </row>
    <row r="27" spans="1:7" ht="12.75">
      <c r="A27" s="23"/>
      <c r="B27" s="120"/>
      <c r="C27" s="6"/>
      <c r="D27" s="6"/>
      <c r="E27" s="84">
        <f>E26</f>
        <v>106676</v>
      </c>
      <c r="F27" s="76">
        <f>F26</f>
        <v>93142</v>
      </c>
      <c r="G27" s="52"/>
    </row>
    <row r="28" spans="1:7" ht="12.75">
      <c r="A28" s="23"/>
      <c r="B28" s="120"/>
      <c r="C28" s="6"/>
      <c r="D28" s="6"/>
      <c r="E28" s="82"/>
      <c r="F28" s="52"/>
      <c r="G28" s="52"/>
    </row>
    <row r="29" spans="1:7" ht="13.15">
      <c r="A29" s="23"/>
      <c r="B29" s="120"/>
      <c r="C29" s="310" t="s">
        <v>1440</v>
      </c>
      <c r="D29" s="6"/>
      <c r="E29" s="84">
        <f>E24+E27</f>
        <v>735698</v>
      </c>
      <c r="F29" s="76">
        <f>F24+F27</f>
        <v>689941</v>
      </c>
      <c r="G29" s="52"/>
    </row>
    <row r="30" spans="1:7" ht="12.75">
      <c r="A30" s="23"/>
      <c r="B30" s="120"/>
      <c r="C30" s="6"/>
      <c r="D30" s="6"/>
      <c r="E30" s="82"/>
      <c r="F30" s="52"/>
      <c r="G30" s="52"/>
    </row>
    <row r="31" spans="1:7" ht="13.15">
      <c r="A31" s="23"/>
      <c r="B31" s="120"/>
      <c r="C31" s="310" t="s">
        <v>1441</v>
      </c>
      <c r="D31" s="6"/>
      <c r="E31" s="84">
        <f>E19+E29</f>
        <v>5997787</v>
      </c>
      <c r="F31" s="76">
        <f>F19+F29</f>
        <v>5064836</v>
      </c>
      <c r="G31" s="52"/>
    </row>
    <row r="32" spans="1:7" ht="12.75">
      <c r="A32" s="23"/>
      <c r="B32" s="120"/>
      <c r="C32" s="6"/>
      <c r="D32" s="6"/>
      <c r="E32" s="52"/>
      <c r="F32" s="52"/>
      <c r="G32" s="52"/>
    </row>
    <row r="33" spans="1:8" ht="12.75">
      <c r="A33" s="23"/>
      <c r="B33" s="120"/>
      <c r="C33" s="6" t="s">
        <v>1442</v>
      </c>
      <c r="D33" s="6"/>
      <c r="E33" s="52"/>
      <c r="F33" s="52"/>
      <c r="G33" s="52"/>
    </row>
    <row r="34" spans="1:8" ht="12.75">
      <c r="A34" s="23"/>
      <c r="B34" s="120"/>
      <c r="C34" s="6" t="s">
        <v>1443</v>
      </c>
      <c r="D34" s="6"/>
      <c r="E34" s="52"/>
      <c r="F34" s="52"/>
      <c r="G34" s="52"/>
    </row>
    <row r="35" spans="1:8" ht="12.75">
      <c r="A35" s="23"/>
      <c r="B35" s="120"/>
      <c r="C35" s="6" t="s">
        <v>1444</v>
      </c>
      <c r="D35" s="6"/>
      <c r="E35" s="52"/>
      <c r="F35" s="52"/>
      <c r="G35" s="52"/>
    </row>
    <row r="36" spans="1:8" ht="12.75">
      <c r="A36" s="23"/>
      <c r="B36" s="120"/>
      <c r="C36" s="6"/>
      <c r="D36" s="6"/>
      <c r="E36" s="52"/>
      <c r="F36" s="52"/>
      <c r="G36" s="52"/>
    </row>
    <row r="37" spans="1:8" ht="12.75">
      <c r="A37" s="23"/>
      <c r="B37" s="120"/>
      <c r="C37" s="6" t="s">
        <v>1445</v>
      </c>
      <c r="D37" s="6"/>
      <c r="E37" s="52"/>
      <c r="F37" s="52"/>
      <c r="G37" s="52"/>
    </row>
    <row r="38" spans="1:8" ht="12.75">
      <c r="A38" s="23"/>
      <c r="B38" s="120"/>
      <c r="C38" s="6" t="s">
        <v>1446</v>
      </c>
      <c r="D38" s="6"/>
      <c r="E38" s="52"/>
      <c r="F38" s="52"/>
      <c r="G38" s="52"/>
    </row>
    <row r="39" spans="1:8" ht="12.75">
      <c r="A39" s="23"/>
      <c r="B39" s="120"/>
      <c r="C39" s="6"/>
      <c r="D39" s="6"/>
      <c r="E39" s="6"/>
      <c r="F39" s="6"/>
      <c r="G39" s="138"/>
      <c r="H39" s="23"/>
    </row>
    <row r="40" spans="1:8" ht="13.15">
      <c r="A40" s="23" t="s">
        <v>325</v>
      </c>
      <c r="B40" s="120"/>
      <c r="C40" s="123" t="s">
        <v>597</v>
      </c>
      <c r="D40" s="6"/>
      <c r="E40" s="124"/>
      <c r="F40" s="124"/>
      <c r="G40" s="124"/>
      <c r="H40" s="23"/>
    </row>
    <row r="41" spans="1:8" ht="13.15">
      <c r="A41" s="23"/>
      <c r="B41" s="120"/>
      <c r="C41" s="125" t="s">
        <v>1447</v>
      </c>
      <c r="D41" s="6"/>
      <c r="E41" s="125" t="s">
        <v>1448</v>
      </c>
      <c r="F41" s="124"/>
      <c r="G41" s="124"/>
      <c r="H41" s="23" t="s">
        <v>1449</v>
      </c>
    </row>
    <row r="42" spans="1:8" ht="12.75">
      <c r="A42" s="23"/>
      <c r="B42" s="6"/>
      <c r="C42" s="124" t="s">
        <v>1450</v>
      </c>
      <c r="D42" s="6"/>
      <c r="E42" s="124" t="s">
        <v>1451</v>
      </c>
      <c r="F42" s="124"/>
      <c r="G42" s="124"/>
      <c r="H42" s="23"/>
    </row>
    <row r="43" spans="1:8" ht="12.75">
      <c r="A43" s="23" t="s">
        <v>1452</v>
      </c>
      <c r="B43" s="6"/>
      <c r="C43" s="124" t="s">
        <v>1453</v>
      </c>
      <c r="D43" s="126"/>
      <c r="E43" s="124" t="s">
        <v>1454</v>
      </c>
      <c r="F43" s="124"/>
      <c r="G43" s="124"/>
      <c r="H43" s="23"/>
    </row>
    <row r="44" spans="1:8" ht="12.75">
      <c r="A44" s="23"/>
      <c r="B44" s="6"/>
      <c r="C44" s="124" t="s">
        <v>1455</v>
      </c>
      <c r="D44" s="126"/>
      <c r="E44" s="124" t="s">
        <v>1456</v>
      </c>
      <c r="F44" s="124"/>
      <c r="G44" s="124"/>
      <c r="H44" s="23"/>
    </row>
    <row r="45" spans="1:8" ht="12.75">
      <c r="A45" s="23"/>
      <c r="B45" s="6"/>
      <c r="C45" s="124" t="s">
        <v>1457</v>
      </c>
      <c r="D45" s="126"/>
      <c r="E45" s="124" t="s">
        <v>1458</v>
      </c>
      <c r="F45" s="124"/>
      <c r="G45" s="124"/>
      <c r="H45" s="23"/>
    </row>
    <row r="46" spans="1:8" ht="12.75">
      <c r="A46" s="23"/>
      <c r="B46" s="6"/>
      <c r="C46" s="124"/>
      <c r="D46" s="126"/>
      <c r="E46" s="124" t="s">
        <v>1459</v>
      </c>
      <c r="F46" s="124"/>
      <c r="G46" s="124"/>
      <c r="H46" s="23"/>
    </row>
    <row r="47" spans="1:8" ht="13.15">
      <c r="A47" s="23" t="s">
        <v>1460</v>
      </c>
      <c r="B47" s="120"/>
      <c r="C47" s="125" t="s">
        <v>1461</v>
      </c>
      <c r="D47" s="126"/>
      <c r="E47" s="124" t="s">
        <v>1462</v>
      </c>
      <c r="F47" s="124"/>
      <c r="G47" s="124"/>
      <c r="H47" s="23"/>
    </row>
    <row r="48" spans="1:8" ht="12.75">
      <c r="A48" s="23"/>
      <c r="B48" s="120"/>
      <c r="C48" s="124" t="s">
        <v>1463</v>
      </c>
      <c r="D48" s="126"/>
      <c r="E48" s="124" t="s">
        <v>1464</v>
      </c>
      <c r="F48" s="124"/>
      <c r="G48" s="124"/>
      <c r="H48" s="23"/>
    </row>
    <row r="49" spans="1:8" ht="12.75">
      <c r="A49" s="23" t="s">
        <v>1452</v>
      </c>
      <c r="B49" s="120"/>
      <c r="C49" s="124" t="s">
        <v>1465</v>
      </c>
      <c r="D49" s="126"/>
      <c r="E49" s="124" t="s">
        <v>1466</v>
      </c>
      <c r="F49" s="124"/>
      <c r="G49" s="124"/>
      <c r="H49" s="23"/>
    </row>
    <row r="50" spans="1:8" ht="12.75">
      <c r="A50" s="23"/>
      <c r="B50" s="120"/>
      <c r="C50" s="124" t="s">
        <v>1467</v>
      </c>
      <c r="D50" s="126"/>
      <c r="E50" s="124" t="s">
        <v>1468</v>
      </c>
      <c r="F50" s="124"/>
      <c r="G50" s="124"/>
      <c r="H50" s="23"/>
    </row>
    <row r="51" spans="1:8" ht="12.75">
      <c r="A51" s="23"/>
      <c r="B51" s="120"/>
      <c r="C51" s="124" t="s">
        <v>1469</v>
      </c>
      <c r="D51" s="126"/>
      <c r="E51" s="124" t="s">
        <v>1470</v>
      </c>
      <c r="F51" s="124"/>
      <c r="G51" s="124"/>
      <c r="H51" s="23"/>
    </row>
    <row r="52" spans="1:8" ht="12.75">
      <c r="A52" s="23"/>
      <c r="B52" s="120"/>
      <c r="C52" s="124" t="s">
        <v>1471</v>
      </c>
      <c r="D52" s="126"/>
      <c r="E52" s="124" t="s">
        <v>1472</v>
      </c>
      <c r="F52" s="124"/>
      <c r="G52" s="124"/>
      <c r="H52" s="23"/>
    </row>
    <row r="53" spans="1:8" ht="12.75">
      <c r="A53" s="23"/>
      <c r="B53" s="120"/>
      <c r="C53" s="124" t="s">
        <v>1473</v>
      </c>
      <c r="D53" s="126"/>
      <c r="E53" s="124" t="s">
        <v>1474</v>
      </c>
      <c r="F53" s="124"/>
      <c r="G53" s="124"/>
      <c r="H53" s="23"/>
    </row>
    <row r="54" spans="1:8" ht="12.75">
      <c r="A54" s="23"/>
      <c r="B54" s="6"/>
      <c r="C54" s="124" t="s">
        <v>1475</v>
      </c>
      <c r="D54" s="6"/>
      <c r="E54" s="124"/>
      <c r="F54" s="124"/>
      <c r="G54" s="124"/>
      <c r="H54" s="23"/>
    </row>
    <row r="55" spans="1:8" ht="12.75">
      <c r="A55" s="23"/>
      <c r="B55" s="6"/>
      <c r="C55" s="124" t="s">
        <v>1476</v>
      </c>
      <c r="D55" s="126"/>
      <c r="E55" s="124" t="s">
        <v>1477</v>
      </c>
      <c r="F55" s="124"/>
      <c r="G55" s="124"/>
      <c r="H55" s="23"/>
    </row>
    <row r="56" spans="1:8" ht="12.75">
      <c r="A56" s="23"/>
      <c r="B56" s="6"/>
      <c r="C56" s="124"/>
      <c r="D56" s="126"/>
      <c r="E56" s="124" t="s">
        <v>1478</v>
      </c>
      <c r="F56" s="124"/>
      <c r="G56" s="124"/>
      <c r="H56" s="23"/>
    </row>
    <row r="57" spans="1:8" ht="12.75">
      <c r="A57" s="23" t="s">
        <v>1479</v>
      </c>
      <c r="B57" s="6"/>
      <c r="C57" s="124" t="s">
        <v>1480</v>
      </c>
      <c r="D57" s="126"/>
      <c r="E57" s="124" t="s">
        <v>1481</v>
      </c>
      <c r="F57" s="124"/>
      <c r="G57" s="124"/>
      <c r="H57" s="23"/>
    </row>
    <row r="58" spans="1:8" ht="12.75">
      <c r="A58" s="23"/>
      <c r="B58" s="6"/>
      <c r="C58" s="124" t="s">
        <v>1482</v>
      </c>
      <c r="D58" s="126"/>
      <c r="E58" s="124" t="s">
        <v>1483</v>
      </c>
      <c r="F58" s="124"/>
      <c r="G58" s="124"/>
      <c r="H58" s="23"/>
    </row>
    <row r="59" spans="1:8" ht="12.75">
      <c r="A59" s="23"/>
      <c r="B59" s="120"/>
      <c r="C59" s="124" t="s">
        <v>1484</v>
      </c>
      <c r="D59" s="126"/>
      <c r="E59" s="124" t="s">
        <v>1485</v>
      </c>
      <c r="F59" s="124"/>
      <c r="G59" s="124"/>
      <c r="H59" s="23"/>
    </row>
    <row r="60" spans="1:8" ht="12.75">
      <c r="A60" s="23"/>
      <c r="B60" s="120"/>
      <c r="C60" s="124" t="s">
        <v>1486</v>
      </c>
      <c r="D60" s="126"/>
      <c r="E60" s="124" t="s">
        <v>1487</v>
      </c>
      <c r="F60" s="124"/>
      <c r="G60" s="124"/>
      <c r="H60" s="23"/>
    </row>
    <row r="61" spans="1:8" ht="12.75">
      <c r="C61" s="124"/>
      <c r="D61" s="126"/>
      <c r="E61" s="124"/>
      <c r="F61" s="124"/>
      <c r="G61" s="124"/>
    </row>
  </sheetData>
  <pageMargins left="0.23622047244094491" right="0.23622047244094491" top="0.90551181102362199" bottom="0.74803149606299213" header="0.31496062992125984" footer="0.31496062992125984"/>
  <pageSetup paperSize="9" scale="73" orientation="portrait" r:id="rId1"/>
  <headerFooter scaleWithDoc="0">
    <oddFooter>&amp;L&amp;K000000&amp;R&amp;K000000 | &amp;P</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EFBA-F573-440E-B343-6694F00D6B23}">
  <sheetPr codeName="Sheet15">
    <tabColor rgb="FF002060"/>
    <pageSetUpPr fitToPage="1"/>
  </sheetPr>
  <dimension ref="A1:E59"/>
  <sheetViews>
    <sheetView view="pageBreakPreview" zoomScale="85" zoomScaleNormal="100" zoomScaleSheetLayoutView="85" workbookViewId="0"/>
  </sheetViews>
  <sheetFormatPr defaultColWidth="9" defaultRowHeight="13.5"/>
  <cols>
    <col min="1" max="1" width="13.42578125" style="8" bestFit="1" customWidth="1"/>
    <col min="2" max="2" width="4.42578125" style="10" bestFit="1" customWidth="1"/>
    <col min="3" max="3" width="35.42578125" style="10" customWidth="1"/>
    <col min="4" max="4" width="13.42578125" style="10" bestFit="1" customWidth="1"/>
    <col min="5" max="5" width="13.42578125" style="10" customWidth="1"/>
    <col min="6" max="16384" width="9" style="10"/>
  </cols>
  <sheetData>
    <row r="1" spans="1:5" ht="15">
      <c r="A1" s="24"/>
      <c r="B1" s="311"/>
      <c r="C1" s="299" t="s">
        <v>0</v>
      </c>
      <c r="D1" s="284"/>
      <c r="E1" s="284"/>
    </row>
    <row r="2" spans="1:5" ht="15">
      <c r="A2" s="24" t="s">
        <v>469</v>
      </c>
      <c r="B2" s="311"/>
      <c r="C2" s="299" t="s">
        <v>322</v>
      </c>
      <c r="D2" s="284"/>
      <c r="E2" s="284"/>
    </row>
    <row r="3" spans="1:5" ht="15">
      <c r="A3" s="24" t="s">
        <v>37</v>
      </c>
      <c r="B3" s="311"/>
      <c r="C3" s="299" t="s">
        <v>2</v>
      </c>
      <c r="D3" s="284"/>
      <c r="E3" s="284"/>
    </row>
    <row r="4" spans="1:5">
      <c r="B4" s="284"/>
      <c r="C4" s="284"/>
      <c r="D4" s="311"/>
      <c r="E4" s="311"/>
    </row>
    <row r="5" spans="1:5" ht="15">
      <c r="A5" s="24" t="s">
        <v>1488</v>
      </c>
      <c r="B5" s="301" t="s">
        <v>1489</v>
      </c>
      <c r="C5" s="302" t="s">
        <v>1490</v>
      </c>
      <c r="D5" s="311"/>
      <c r="E5" s="311"/>
    </row>
    <row r="6" spans="1:5" ht="13.9">
      <c r="B6" s="312"/>
      <c r="C6" s="310"/>
      <c r="D6" s="284"/>
      <c r="E6" s="288"/>
    </row>
    <row r="7" spans="1:5" ht="26.25">
      <c r="A7" s="24"/>
      <c r="B7" s="303"/>
      <c r="C7" s="305"/>
      <c r="D7" s="306" t="s">
        <v>1491</v>
      </c>
      <c r="E7" s="289" t="s">
        <v>165</v>
      </c>
    </row>
    <row r="8" spans="1:5" ht="13.9">
      <c r="A8" s="24"/>
      <c r="B8" s="303"/>
      <c r="C8" s="305"/>
      <c r="D8" s="291" t="s">
        <v>43</v>
      </c>
      <c r="E8" s="291" t="s">
        <v>43</v>
      </c>
    </row>
    <row r="9" spans="1:5" ht="13.9">
      <c r="A9" s="24" t="s">
        <v>1492</v>
      </c>
      <c r="B9" s="120"/>
      <c r="C9" s="310" t="s">
        <v>1493</v>
      </c>
      <c r="D9" s="6"/>
      <c r="E9" s="6"/>
    </row>
    <row r="10" spans="1:5">
      <c r="A10" s="24"/>
      <c r="B10" s="120"/>
      <c r="C10" s="6" t="s">
        <v>1431</v>
      </c>
      <c r="D10" s="52">
        <v>265094</v>
      </c>
      <c r="E10" s="52">
        <f>SUM(D10:D10)</f>
        <v>265094</v>
      </c>
    </row>
    <row r="11" spans="1:5">
      <c r="A11" s="24"/>
      <c r="B11" s="120"/>
      <c r="C11" s="6" t="s">
        <v>1439</v>
      </c>
      <c r="D11" s="52">
        <v>1370687</v>
      </c>
      <c r="E11" s="52">
        <f>SUM(D11:D11)</f>
        <v>1370687</v>
      </c>
    </row>
    <row r="12" spans="1:5">
      <c r="A12" s="24"/>
      <c r="B12" s="120"/>
      <c r="C12" s="6"/>
      <c r="D12" s="76">
        <f>SUM(D10:D11)</f>
        <v>1635781</v>
      </c>
      <c r="E12" s="76">
        <f t="shared" ref="E12" si="0">SUM(E10:E11)</f>
        <v>1635781</v>
      </c>
    </row>
    <row r="13" spans="1:5">
      <c r="A13" s="24"/>
      <c r="B13" s="120"/>
      <c r="C13" s="6"/>
      <c r="D13" s="52"/>
      <c r="E13" s="52"/>
    </row>
    <row r="14" spans="1:5">
      <c r="A14" s="24" t="s">
        <v>1494</v>
      </c>
      <c r="B14" s="120"/>
      <c r="C14" s="6" t="s">
        <v>1495</v>
      </c>
      <c r="D14" s="81">
        <v>112988</v>
      </c>
      <c r="E14" s="81">
        <f>SUM(D14:D14)</f>
        <v>112988</v>
      </c>
    </row>
    <row r="15" spans="1:5">
      <c r="A15" s="24" t="s">
        <v>1496</v>
      </c>
      <c r="B15" s="120"/>
      <c r="C15" s="6" t="s">
        <v>1497</v>
      </c>
      <c r="D15" s="140">
        <v>-50000</v>
      </c>
      <c r="E15" s="81">
        <f>SUM(D15:D15)</f>
        <v>-50000</v>
      </c>
    </row>
    <row r="16" spans="1:5">
      <c r="A16" s="24" t="s">
        <v>1498</v>
      </c>
      <c r="B16" s="120"/>
      <c r="C16" s="6" t="s">
        <v>1499</v>
      </c>
      <c r="D16" s="140">
        <v>-30500</v>
      </c>
      <c r="E16" s="81">
        <f>SUM(D16:D16)</f>
        <v>-30500</v>
      </c>
    </row>
    <row r="17" spans="1:5">
      <c r="A17" s="24" t="s">
        <v>1500</v>
      </c>
      <c r="B17" s="120"/>
      <c r="C17" s="6" t="s">
        <v>1501</v>
      </c>
      <c r="D17" s="82"/>
      <c r="E17" s="81"/>
    </row>
    <row r="18" spans="1:5">
      <c r="A18" s="24"/>
      <c r="B18" s="120"/>
      <c r="C18" s="6" t="s">
        <v>1502</v>
      </c>
      <c r="D18" s="113">
        <v>2325</v>
      </c>
      <c r="E18" s="81">
        <f>SUM(D18:D18)</f>
        <v>2325</v>
      </c>
    </row>
    <row r="19" spans="1:5" ht="13.9">
      <c r="A19" s="24" t="s">
        <v>1503</v>
      </c>
      <c r="B19" s="120"/>
      <c r="C19" s="310" t="s">
        <v>871</v>
      </c>
      <c r="D19" s="84">
        <f>SUM(D12:D18)</f>
        <v>1670594</v>
      </c>
      <c r="E19" s="84">
        <f t="shared" ref="E19" si="1">SUM(E12:E18)</f>
        <v>1670594</v>
      </c>
    </row>
    <row r="20" spans="1:5" ht="13.9">
      <c r="A20" s="24"/>
      <c r="B20" s="120"/>
      <c r="C20" s="16"/>
      <c r="D20" s="82"/>
      <c r="E20" s="82"/>
    </row>
    <row r="21" spans="1:5" ht="13.9">
      <c r="A21" s="24"/>
      <c r="B21" s="120"/>
      <c r="C21" s="310" t="s">
        <v>1504</v>
      </c>
      <c r="D21" s="82"/>
      <c r="E21" s="82"/>
    </row>
    <row r="22" spans="1:5">
      <c r="A22" s="24"/>
      <c r="B22" s="120"/>
      <c r="C22" s="6" t="s">
        <v>671</v>
      </c>
      <c r="D22" s="81">
        <v>306484</v>
      </c>
      <c r="E22" s="81">
        <f>SUM(D22:D22)</f>
        <v>306484</v>
      </c>
    </row>
    <row r="23" spans="1:5">
      <c r="A23" s="24"/>
      <c r="B23" s="120"/>
      <c r="C23" s="6" t="s">
        <v>687</v>
      </c>
      <c r="D23" s="81">
        <v>1364110</v>
      </c>
      <c r="E23" s="81">
        <f>SUM(D23:D23)</f>
        <v>1364110</v>
      </c>
    </row>
    <row r="24" spans="1:5" ht="13.9">
      <c r="A24" s="24"/>
      <c r="B24" s="120"/>
      <c r="C24" s="16"/>
      <c r="D24" s="84">
        <f>SUM(D22:D23)</f>
        <v>1670594</v>
      </c>
      <c r="E24" s="84">
        <f t="shared" ref="E24" si="2">SUM(E22:E23)</f>
        <v>1670594</v>
      </c>
    </row>
    <row r="25" spans="1:5">
      <c r="A25" s="24"/>
      <c r="B25" s="204"/>
      <c r="C25" s="204"/>
      <c r="D25" s="204"/>
      <c r="E25" s="204"/>
    </row>
    <row r="26" spans="1:5" ht="13.9">
      <c r="A26" s="24"/>
      <c r="B26" s="204"/>
      <c r="C26" s="310" t="s">
        <v>1505</v>
      </c>
      <c r="D26" s="204"/>
      <c r="E26" s="204"/>
    </row>
    <row r="27" spans="1:5">
      <c r="A27" s="24" t="s">
        <v>1506</v>
      </c>
      <c r="B27" s="204"/>
      <c r="C27" s="20" t="s">
        <v>1507</v>
      </c>
      <c r="D27" s="20"/>
      <c r="E27" s="204"/>
    </row>
    <row r="28" spans="1:5">
      <c r="A28" s="24" t="s">
        <v>1508</v>
      </c>
      <c r="B28" s="204"/>
      <c r="C28" s="20" t="s">
        <v>1509</v>
      </c>
      <c r="D28" s="20"/>
      <c r="E28" s="204"/>
    </row>
    <row r="29" spans="1:5">
      <c r="A29" s="24"/>
      <c r="B29" s="204"/>
      <c r="C29" s="20" t="s">
        <v>1510</v>
      </c>
      <c r="D29" s="20"/>
      <c r="E29" s="204"/>
    </row>
    <row r="30" spans="1:5">
      <c r="A30" s="24"/>
      <c r="B30" s="204"/>
      <c r="C30" s="204"/>
      <c r="D30" s="204"/>
      <c r="E30" s="204"/>
    </row>
    <row r="31" spans="1:5" ht="13.9">
      <c r="A31" s="24"/>
      <c r="B31" s="204"/>
      <c r="C31" s="310" t="s">
        <v>1491</v>
      </c>
      <c r="D31" s="204"/>
      <c r="E31" s="204"/>
    </row>
    <row r="32" spans="1:5">
      <c r="A32" s="24"/>
      <c r="B32" s="204"/>
      <c r="C32" s="20" t="s">
        <v>1511</v>
      </c>
      <c r="D32" s="20"/>
      <c r="E32" s="204"/>
    </row>
    <row r="33" spans="1:5">
      <c r="A33" s="24"/>
      <c r="B33" s="204"/>
      <c r="C33" s="20" t="s">
        <v>1512</v>
      </c>
      <c r="D33" s="20"/>
      <c r="E33" s="204"/>
    </row>
    <row r="34" spans="1:5">
      <c r="A34" s="24"/>
      <c r="B34" s="204"/>
      <c r="C34" s="20"/>
      <c r="D34" s="20"/>
      <c r="E34" s="204"/>
    </row>
    <row r="35" spans="1:5">
      <c r="A35" s="24"/>
      <c r="B35" s="204"/>
      <c r="C35" s="20" t="s">
        <v>1513</v>
      </c>
      <c r="D35" s="20"/>
      <c r="E35" s="204"/>
    </row>
    <row r="36" spans="1:5">
      <c r="A36" s="24"/>
      <c r="B36" s="204"/>
      <c r="C36" s="20" t="s">
        <v>1514</v>
      </c>
      <c r="D36" s="20"/>
      <c r="E36" s="204"/>
    </row>
    <row r="37" spans="1:5">
      <c r="A37" s="24"/>
      <c r="B37" s="204"/>
      <c r="C37" s="20" t="s">
        <v>1515</v>
      </c>
      <c r="D37" s="20"/>
      <c r="E37" s="204"/>
    </row>
    <row r="38" spans="1:5">
      <c r="A38" s="24"/>
      <c r="B38" s="204"/>
      <c r="C38" s="20" t="s">
        <v>1516</v>
      </c>
      <c r="D38" s="20"/>
      <c r="E38" s="204"/>
    </row>
    <row r="39" spans="1:5">
      <c r="A39" s="24"/>
      <c r="B39" s="204"/>
      <c r="C39" s="20"/>
      <c r="D39" s="204"/>
      <c r="E39" s="204"/>
    </row>
    <row r="40" spans="1:5">
      <c r="A40" s="24"/>
      <c r="B40" s="204"/>
      <c r="C40" s="20" t="s">
        <v>1517</v>
      </c>
      <c r="D40" s="204"/>
      <c r="E40" s="204"/>
    </row>
    <row r="41" spans="1:5">
      <c r="A41" s="24"/>
      <c r="B41" s="204"/>
      <c r="C41" s="20" t="s">
        <v>1518</v>
      </c>
      <c r="D41" s="204"/>
      <c r="E41" s="204"/>
    </row>
    <row r="42" spans="1:5">
      <c r="A42" s="24"/>
      <c r="B42" s="204"/>
      <c r="C42" s="20"/>
      <c r="D42" s="204"/>
      <c r="E42" s="204"/>
    </row>
    <row r="43" spans="1:5">
      <c r="A43" s="24"/>
      <c r="B43" s="204"/>
      <c r="C43" s="20" t="s">
        <v>1519</v>
      </c>
      <c r="D43" s="204"/>
      <c r="E43" s="204"/>
    </row>
    <row r="44" spans="1:5">
      <c r="A44" s="24"/>
      <c r="B44" s="204"/>
      <c r="C44" s="20" t="s">
        <v>1520</v>
      </c>
      <c r="D44" s="204"/>
      <c r="E44" s="204"/>
    </row>
    <row r="45" spans="1:5">
      <c r="A45" s="24"/>
      <c r="B45" s="204"/>
      <c r="C45" s="20" t="s">
        <v>1521</v>
      </c>
      <c r="D45" s="204"/>
      <c r="E45" s="204"/>
    </row>
    <row r="46" spans="1:5">
      <c r="A46" s="24"/>
      <c r="B46" s="204"/>
      <c r="C46" s="20"/>
      <c r="D46" s="204"/>
      <c r="E46" s="204"/>
    </row>
    <row r="47" spans="1:5">
      <c r="A47" s="24"/>
      <c r="B47" s="204"/>
      <c r="C47" s="20" t="s">
        <v>1522</v>
      </c>
      <c r="D47" s="204"/>
      <c r="E47" s="204"/>
    </row>
    <row r="48" spans="1:5">
      <c r="A48" s="24"/>
      <c r="B48" s="204"/>
      <c r="C48" s="20" t="s">
        <v>1523</v>
      </c>
      <c r="D48" s="204"/>
      <c r="E48" s="204"/>
    </row>
    <row r="49" spans="1:5">
      <c r="A49" s="24"/>
      <c r="B49" s="204"/>
      <c r="C49" s="20"/>
      <c r="D49" s="204"/>
      <c r="E49" s="204"/>
    </row>
    <row r="50" spans="1:5" ht="13.9">
      <c r="A50" s="24"/>
      <c r="B50" s="204"/>
      <c r="C50" s="123" t="s">
        <v>597</v>
      </c>
      <c r="D50" s="124"/>
      <c r="E50" s="204"/>
    </row>
    <row r="51" spans="1:5">
      <c r="A51" s="24"/>
      <c r="B51" s="204"/>
      <c r="C51" s="125" t="s">
        <v>1524</v>
      </c>
      <c r="D51" s="124"/>
      <c r="E51" s="204"/>
    </row>
    <row r="52" spans="1:5">
      <c r="A52" s="24" t="s">
        <v>1525</v>
      </c>
      <c r="B52" s="204"/>
      <c r="C52" s="124" t="s">
        <v>1526</v>
      </c>
      <c r="D52" s="124"/>
      <c r="E52" s="204"/>
    </row>
    <row r="53" spans="1:5">
      <c r="A53" s="24"/>
      <c r="B53" s="204"/>
      <c r="C53" s="124" t="s">
        <v>1527</v>
      </c>
      <c r="D53" s="124"/>
      <c r="E53" s="204"/>
    </row>
    <row r="54" spans="1:5">
      <c r="A54" s="24"/>
      <c r="B54" s="204"/>
      <c r="C54" s="124" t="s">
        <v>1528</v>
      </c>
      <c r="D54" s="124"/>
      <c r="E54" s="204"/>
    </row>
    <row r="55" spans="1:5">
      <c r="A55" s="24"/>
      <c r="B55" s="204"/>
      <c r="C55" s="124" t="s">
        <v>1529</v>
      </c>
      <c r="D55" s="124"/>
      <c r="E55" s="204"/>
    </row>
    <row r="56" spans="1:5">
      <c r="A56" s="24"/>
      <c r="B56" s="204"/>
      <c r="C56" s="124"/>
      <c r="D56" s="124"/>
      <c r="E56" s="204"/>
    </row>
    <row r="57" spans="1:5">
      <c r="A57" s="24" t="s">
        <v>1530</v>
      </c>
      <c r="B57" s="204"/>
      <c r="C57" s="124" t="s">
        <v>1531</v>
      </c>
      <c r="D57" s="124"/>
      <c r="E57" s="204"/>
    </row>
    <row r="58" spans="1:5">
      <c r="A58" s="24"/>
      <c r="B58" s="204"/>
      <c r="C58" s="124" t="s">
        <v>1532</v>
      </c>
      <c r="D58" s="124"/>
      <c r="E58" s="204"/>
    </row>
    <row r="59" spans="1:5">
      <c r="A59" s="24"/>
      <c r="B59" s="204"/>
      <c r="C59" s="124" t="s">
        <v>1533</v>
      </c>
      <c r="D59" s="124"/>
      <c r="E59" s="204"/>
    </row>
  </sheetData>
  <conditionalFormatting sqref="B26:E38">
    <cfRule type="expression" dxfId="19" priority="3">
      <formula>#REF!="N/A"</formula>
    </cfRule>
  </conditionalFormatting>
  <conditionalFormatting sqref="C39:C49">
    <cfRule type="expression" dxfId="18" priority="1">
      <formula>#REF!="N/A"</formula>
    </cfRule>
  </conditionalFormatting>
  <conditionalFormatting sqref="D10:E24">
    <cfRule type="expression" dxfId="17" priority="2">
      <formula>TRUNC(D10)&lt;&gt;D10</formula>
    </cfRule>
  </conditionalFormatting>
  <pageMargins left="0.23622047244094491" right="0.23622047244094491" top="0.90551181102362199" bottom="0.74803149606299213" header="0.31496062992125984" footer="0.31496062992125984"/>
  <pageSetup paperSize="9" scale="91" orientation="portrait" r:id="rId1"/>
  <headerFooter scaleWithDoc="0">
    <oddFooter>&amp;L&amp;K000000&amp;R&amp;K000000 | &amp;P</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8">
    <tabColor rgb="FF002060"/>
    <pageSetUpPr fitToPage="1"/>
  </sheetPr>
  <dimension ref="A1:I29"/>
  <sheetViews>
    <sheetView view="pageBreakPreview" zoomScaleNormal="100" zoomScaleSheetLayoutView="100" workbookViewId="0"/>
  </sheetViews>
  <sheetFormatPr defaultColWidth="9" defaultRowHeight="15" customHeight="1"/>
  <cols>
    <col min="1" max="1" width="13.140625" style="8" customWidth="1"/>
    <col min="2" max="2" width="4.85546875" customWidth="1"/>
    <col min="3" max="3" width="51.42578125" customWidth="1"/>
    <col min="4" max="4" width="11.140625" bestFit="1" customWidth="1"/>
    <col min="5" max="5" width="13.42578125" bestFit="1" customWidth="1"/>
    <col min="6" max="7" width="11.140625" bestFit="1" customWidth="1"/>
    <col min="8" max="8" width="13.42578125" bestFit="1" customWidth="1"/>
    <col min="9" max="9" width="11.140625" bestFit="1" customWidth="1"/>
  </cols>
  <sheetData>
    <row r="1" spans="1:9" ht="15" customHeight="1">
      <c r="A1" s="24"/>
      <c r="B1" s="284"/>
      <c r="C1" s="299" t="s">
        <v>0</v>
      </c>
      <c r="D1" s="284"/>
      <c r="E1" s="284"/>
      <c r="F1" s="284"/>
      <c r="G1" s="284"/>
      <c r="H1" s="284"/>
      <c r="I1" s="284"/>
    </row>
    <row r="2" spans="1:9" ht="15" customHeight="1">
      <c r="A2" s="24" t="s">
        <v>469</v>
      </c>
      <c r="B2" s="284"/>
      <c r="C2" s="299" t="s">
        <v>322</v>
      </c>
      <c r="D2" s="284"/>
      <c r="E2" s="284"/>
      <c r="F2" s="284"/>
      <c r="G2" s="284"/>
      <c r="H2" s="284"/>
      <c r="I2" s="284"/>
    </row>
    <row r="3" spans="1:9" ht="15" customHeight="1">
      <c r="A3" s="24" t="s">
        <v>37</v>
      </c>
      <c r="B3" s="284"/>
      <c r="C3" s="299" t="s">
        <v>2</v>
      </c>
      <c r="D3" s="284"/>
      <c r="E3" s="284"/>
      <c r="F3" s="284"/>
      <c r="G3" s="284"/>
      <c r="H3" s="284"/>
      <c r="I3" s="284"/>
    </row>
    <row r="4" spans="1:9" ht="13.15">
      <c r="B4" s="304"/>
      <c r="C4" s="283"/>
      <c r="D4" s="305"/>
      <c r="E4" s="283"/>
      <c r="F4" s="284"/>
      <c r="G4" s="284"/>
      <c r="H4" s="284"/>
      <c r="I4" s="284"/>
    </row>
    <row r="5" spans="1:9">
      <c r="B5" s="301" t="s">
        <v>1534</v>
      </c>
      <c r="C5" s="302" t="s">
        <v>1535</v>
      </c>
      <c r="D5" s="285"/>
      <c r="E5" s="284"/>
      <c r="F5" s="284"/>
      <c r="G5" s="284"/>
      <c r="H5" s="284"/>
      <c r="I5" s="284"/>
    </row>
    <row r="6" spans="1:9">
      <c r="A6" s="24"/>
      <c r="B6" s="301"/>
      <c r="C6" s="302"/>
      <c r="D6" s="284"/>
      <c r="E6" s="284"/>
      <c r="F6" s="284"/>
      <c r="G6" s="284"/>
      <c r="H6" s="284"/>
      <c r="I6" s="284"/>
    </row>
    <row r="7" spans="1:9" ht="13.15">
      <c r="A7" s="24"/>
      <c r="B7" s="304"/>
      <c r="C7" s="305"/>
      <c r="D7" s="287">
        <v>2025</v>
      </c>
      <c r="E7" s="287" t="s">
        <v>165</v>
      </c>
      <c r="F7" s="287">
        <v>2025</v>
      </c>
      <c r="G7" s="288">
        <v>2024</v>
      </c>
      <c r="H7" s="288" t="s">
        <v>165</v>
      </c>
      <c r="I7" s="288">
        <v>2024</v>
      </c>
    </row>
    <row r="8" spans="1:9" ht="12.75" customHeight="1">
      <c r="A8" s="24" t="s">
        <v>1080</v>
      </c>
      <c r="B8" s="304"/>
      <c r="C8" s="305"/>
      <c r="D8" s="287" t="s">
        <v>1536</v>
      </c>
      <c r="E8" s="287" t="s">
        <v>1537</v>
      </c>
      <c r="F8" s="287" t="s">
        <v>1538</v>
      </c>
      <c r="G8" s="288" t="s">
        <v>1536</v>
      </c>
      <c r="H8" s="288" t="s">
        <v>1537</v>
      </c>
      <c r="I8" s="288" t="s">
        <v>1538</v>
      </c>
    </row>
    <row r="9" spans="1:9" ht="13.15">
      <c r="A9" s="24" t="s">
        <v>1539</v>
      </c>
      <c r="B9" s="304"/>
      <c r="C9" s="305"/>
      <c r="D9" s="290" t="s">
        <v>1540</v>
      </c>
      <c r="E9" s="290" t="s">
        <v>1541</v>
      </c>
      <c r="F9" s="290" t="s">
        <v>1540</v>
      </c>
      <c r="G9" s="289" t="s">
        <v>1540</v>
      </c>
      <c r="H9" s="289" t="s">
        <v>1541</v>
      </c>
      <c r="I9" s="289" t="s">
        <v>1540</v>
      </c>
    </row>
    <row r="10" spans="1:9" ht="13.15">
      <c r="A10" s="24"/>
      <c r="B10" s="313"/>
      <c r="C10" s="314"/>
      <c r="D10" s="292" t="s">
        <v>43</v>
      </c>
      <c r="E10" s="292" t="s">
        <v>43</v>
      </c>
      <c r="F10" s="292" t="s">
        <v>43</v>
      </c>
      <c r="G10" s="291" t="s">
        <v>43</v>
      </c>
      <c r="H10" s="291" t="s">
        <v>43</v>
      </c>
      <c r="I10" s="291" t="s">
        <v>43</v>
      </c>
    </row>
    <row r="11" spans="1:9" ht="13.15">
      <c r="A11" s="24" t="s">
        <v>590</v>
      </c>
      <c r="B11" s="101"/>
      <c r="C11" s="80" t="s">
        <v>1542</v>
      </c>
      <c r="D11" s="82">
        <v>19203298</v>
      </c>
      <c r="E11" s="113">
        <v>243156</v>
      </c>
      <c r="F11" s="82">
        <f t="shared" ref="F11:F18" si="0">SUM(D11:E11)</f>
        <v>19446454</v>
      </c>
      <c r="G11" s="114">
        <v>19203298</v>
      </c>
      <c r="H11" s="114">
        <v>0</v>
      </c>
      <c r="I11" s="52">
        <f>SUM(G11:H11)</f>
        <v>19203298</v>
      </c>
    </row>
    <row r="12" spans="1:9" ht="13.15">
      <c r="A12" s="24" t="s">
        <v>1543</v>
      </c>
      <c r="B12" s="101"/>
      <c r="C12" s="80" t="s">
        <v>1544</v>
      </c>
      <c r="D12" s="82">
        <v>400544</v>
      </c>
      <c r="E12" s="113">
        <v>2280113</v>
      </c>
      <c r="F12" s="82">
        <f t="shared" si="0"/>
        <v>2680657</v>
      </c>
      <c r="G12" s="114">
        <v>400544</v>
      </c>
      <c r="H12" s="114">
        <v>0</v>
      </c>
      <c r="I12" s="52">
        <f t="shared" ref="I12:I18" si="1">SUM(G12:H12)</f>
        <v>400544</v>
      </c>
    </row>
    <row r="13" spans="1:9" ht="13.15">
      <c r="A13" s="23"/>
      <c r="B13" s="101"/>
      <c r="C13" s="80" t="s">
        <v>1545</v>
      </c>
      <c r="D13" s="82">
        <v>68842166</v>
      </c>
      <c r="E13" s="113">
        <v>-1005689</v>
      </c>
      <c r="F13" s="82">
        <f t="shared" si="0"/>
        <v>67836477</v>
      </c>
      <c r="G13" s="114">
        <v>74383534</v>
      </c>
      <c r="H13" s="114">
        <v>-5541368</v>
      </c>
      <c r="I13" s="52">
        <f t="shared" si="1"/>
        <v>68842166</v>
      </c>
    </row>
    <row r="14" spans="1:9" ht="13.15">
      <c r="A14" s="23"/>
      <c r="B14" s="101"/>
      <c r="C14" s="80" t="s">
        <v>1546</v>
      </c>
      <c r="D14" s="82">
        <v>11059784</v>
      </c>
      <c r="E14" s="113">
        <v>0</v>
      </c>
      <c r="F14" s="82">
        <f t="shared" si="0"/>
        <v>11059784</v>
      </c>
      <c r="G14" s="114">
        <v>28604831</v>
      </c>
      <c r="H14" s="114">
        <v>-17545047</v>
      </c>
      <c r="I14" s="52">
        <f t="shared" si="1"/>
        <v>11059784</v>
      </c>
    </row>
    <row r="15" spans="1:9" ht="13.15">
      <c r="A15" s="23"/>
      <c r="B15" s="101"/>
      <c r="C15" s="80" t="s">
        <v>1547</v>
      </c>
      <c r="D15" s="82">
        <v>11073327</v>
      </c>
      <c r="E15" s="113">
        <v>0</v>
      </c>
      <c r="F15" s="82">
        <f t="shared" si="0"/>
        <v>11073327</v>
      </c>
      <c r="G15" s="114">
        <v>11073327</v>
      </c>
      <c r="H15" s="114">
        <v>0</v>
      </c>
      <c r="I15" s="52">
        <f t="shared" si="1"/>
        <v>11073327</v>
      </c>
    </row>
    <row r="16" spans="1:9" ht="13.15">
      <c r="A16" s="23"/>
      <c r="B16" s="101"/>
      <c r="C16" s="80" t="s">
        <v>1548</v>
      </c>
      <c r="D16" s="82">
        <v>3422205</v>
      </c>
      <c r="E16" s="113">
        <v>0</v>
      </c>
      <c r="F16" s="82">
        <f t="shared" si="0"/>
        <v>3422205</v>
      </c>
      <c r="G16" s="114">
        <v>6970345</v>
      </c>
      <c r="H16" s="114">
        <v>-3548140</v>
      </c>
      <c r="I16" s="52">
        <f t="shared" si="1"/>
        <v>3422205</v>
      </c>
    </row>
    <row r="17" spans="1:9" ht="13.15">
      <c r="A17" s="23"/>
      <c r="B17" s="101"/>
      <c r="C17" s="80" t="s">
        <v>1549</v>
      </c>
      <c r="D17" s="82">
        <v>1239718</v>
      </c>
      <c r="E17" s="113">
        <v>0</v>
      </c>
      <c r="F17" s="82">
        <f t="shared" si="0"/>
        <v>1239718</v>
      </c>
      <c r="G17" s="114">
        <v>16723830</v>
      </c>
      <c r="H17" s="114">
        <v>-15484112</v>
      </c>
      <c r="I17" s="52">
        <f t="shared" si="1"/>
        <v>1239718</v>
      </c>
    </row>
    <row r="18" spans="1:9" ht="13.15">
      <c r="A18" s="24"/>
      <c r="B18" s="101"/>
      <c r="C18" s="80" t="s">
        <v>1550</v>
      </c>
      <c r="D18" s="82">
        <v>4644871</v>
      </c>
      <c r="E18" s="113">
        <v>30500</v>
      </c>
      <c r="F18" s="82">
        <f t="shared" si="0"/>
        <v>4675371</v>
      </c>
      <c r="G18" s="114">
        <v>4644871</v>
      </c>
      <c r="H18" s="114">
        <v>0</v>
      </c>
      <c r="I18" s="52">
        <f t="shared" si="1"/>
        <v>4644871</v>
      </c>
    </row>
    <row r="19" spans="1:9" ht="13.15">
      <c r="A19" s="24"/>
      <c r="B19" s="101"/>
      <c r="C19" s="6"/>
      <c r="D19" s="84">
        <f t="shared" ref="D19:I19" si="2">SUM(D11:D18)</f>
        <v>119885913</v>
      </c>
      <c r="E19" s="84">
        <f t="shared" si="2"/>
        <v>1548080</v>
      </c>
      <c r="F19" s="84">
        <f t="shared" si="2"/>
        <v>121433993</v>
      </c>
      <c r="G19" s="76">
        <f t="shared" si="2"/>
        <v>162004580</v>
      </c>
      <c r="H19" s="76">
        <f t="shared" si="2"/>
        <v>-42118667</v>
      </c>
      <c r="I19" s="76">
        <f t="shared" si="2"/>
        <v>119885913</v>
      </c>
    </row>
    <row r="20" spans="1:9" ht="13.15">
      <c r="A20" s="24"/>
      <c r="B20" s="101"/>
      <c r="C20" s="6"/>
      <c r="D20" s="82"/>
      <c r="E20" s="82"/>
      <c r="F20" s="82"/>
      <c r="G20" s="52"/>
      <c r="H20" s="52"/>
      <c r="I20" s="52"/>
    </row>
    <row r="21" spans="1:9" ht="13.15">
      <c r="A21" s="24"/>
      <c r="B21" s="101"/>
      <c r="C21" s="6" t="s">
        <v>1551</v>
      </c>
      <c r="D21" s="82">
        <v>4568</v>
      </c>
      <c r="E21" s="113">
        <v>176</v>
      </c>
      <c r="F21" s="82">
        <f>SUM(D21:E21)</f>
        <v>4744</v>
      </c>
      <c r="G21" s="114">
        <v>5136</v>
      </c>
      <c r="H21" s="114">
        <v>-568</v>
      </c>
      <c r="I21" s="52">
        <f t="shared" ref="I21" si="3">SUM(G21:H21)</f>
        <v>4568</v>
      </c>
    </row>
    <row r="22" spans="1:9" ht="13.15">
      <c r="A22" s="24"/>
      <c r="B22" s="101"/>
      <c r="C22" s="6"/>
      <c r="D22" s="82"/>
      <c r="E22" s="82"/>
      <c r="F22" s="82"/>
      <c r="G22" s="52"/>
      <c r="H22" s="52"/>
      <c r="I22" s="52"/>
    </row>
    <row r="23" spans="1:9" ht="12.75">
      <c r="A23" s="24"/>
      <c r="B23" s="120"/>
      <c r="C23" s="6"/>
      <c r="D23" s="84">
        <f>SUM(D19:D21)</f>
        <v>119890481</v>
      </c>
      <c r="E23" s="84">
        <f t="shared" ref="E23:I23" si="4">SUM(E19:E21)</f>
        <v>1548256</v>
      </c>
      <c r="F23" s="84">
        <f t="shared" si="4"/>
        <v>121438737</v>
      </c>
      <c r="G23" s="76">
        <f t="shared" si="4"/>
        <v>162009716</v>
      </c>
      <c r="H23" s="76">
        <f t="shared" si="4"/>
        <v>-42119235</v>
      </c>
      <c r="I23" s="76">
        <f t="shared" si="4"/>
        <v>119890481</v>
      </c>
    </row>
    <row r="25" spans="1:9" ht="15" customHeight="1">
      <c r="C25" t="s">
        <v>1552</v>
      </c>
    </row>
    <row r="29" spans="1:9" ht="15" customHeight="1">
      <c r="F29" s="279"/>
    </row>
  </sheetData>
  <conditionalFormatting sqref="D11:I23">
    <cfRule type="expression" dxfId="16" priority="2">
      <formula>TRUNC(D11)&lt;&gt;D11</formula>
    </cfRule>
  </conditionalFormatting>
  <pageMargins left="0.23622047244094491" right="0.23622047244094491" top="0.90551181102362199" bottom="0.74803149606299213" header="0.31496062992125984" footer="0.31496062992125984"/>
  <pageSetup paperSize="9" scale="72" fitToHeight="0" orientation="portrait" r:id="rId1"/>
  <headerFooter scaleWithDoc="0">
    <oddFooter>&amp;L&amp;K000000&amp;R&amp;K000000 | &amp;P</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10CCD-FD2C-4CC6-AD2F-06A624B7F901}">
  <sheetPr codeName="Sheet20">
    <tabColor rgb="FF002060"/>
    <pageSetUpPr fitToPage="1"/>
  </sheetPr>
  <dimension ref="A1:G42"/>
  <sheetViews>
    <sheetView view="pageBreakPreview" zoomScaleNormal="100" zoomScaleSheetLayoutView="100" workbookViewId="0"/>
  </sheetViews>
  <sheetFormatPr defaultColWidth="8.85546875" defaultRowHeight="15" customHeight="1"/>
  <cols>
    <col min="1" max="1" width="12" style="24" bestFit="1" customWidth="1"/>
    <col min="2" max="2" width="4.42578125" customWidth="1"/>
    <col min="3" max="3" width="3.85546875" customWidth="1"/>
    <col min="4" max="4" width="43.85546875" customWidth="1"/>
    <col min="5" max="5" width="7.140625" customWidth="1"/>
    <col min="6" max="6" width="16" customWidth="1"/>
    <col min="7" max="7" width="15.42578125" customWidth="1"/>
    <col min="8" max="9" width="8.85546875" customWidth="1"/>
  </cols>
  <sheetData>
    <row r="1" spans="1:7" ht="15" customHeight="1">
      <c r="B1" s="6"/>
      <c r="C1" s="299" t="s">
        <v>0</v>
      </c>
      <c r="D1" s="6"/>
      <c r="E1" s="6"/>
      <c r="F1" s="6"/>
      <c r="G1" s="6"/>
    </row>
    <row r="2" spans="1:7" ht="15" customHeight="1">
      <c r="B2" s="6"/>
      <c r="C2" s="299" t="s">
        <v>322</v>
      </c>
      <c r="D2" s="6"/>
      <c r="E2" s="6"/>
      <c r="F2" s="6"/>
      <c r="G2" s="6"/>
    </row>
    <row r="3" spans="1:7" ht="15" customHeight="1">
      <c r="B3" s="6"/>
      <c r="C3" s="299" t="s">
        <v>2</v>
      </c>
      <c r="D3" s="6"/>
      <c r="E3" s="6"/>
      <c r="F3" s="6"/>
      <c r="G3" s="6"/>
    </row>
    <row r="4" spans="1:7" ht="13.15">
      <c r="A4" s="24" t="s">
        <v>469</v>
      </c>
      <c r="B4" s="25"/>
      <c r="C4" s="25"/>
      <c r="D4" s="25"/>
      <c r="E4" s="25"/>
      <c r="F4" s="25"/>
      <c r="G4" s="25"/>
    </row>
    <row r="5" spans="1:7">
      <c r="A5" s="24" t="s">
        <v>37</v>
      </c>
      <c r="B5" s="301" t="s">
        <v>1553</v>
      </c>
      <c r="C5" s="302" t="s">
        <v>1554</v>
      </c>
      <c r="D5" s="16"/>
      <c r="E5" s="16"/>
      <c r="F5" s="6"/>
      <c r="G5" s="6"/>
    </row>
    <row r="6" spans="1:7" ht="12.75">
      <c r="B6" s="120"/>
      <c r="C6" s="6"/>
      <c r="D6" s="6"/>
      <c r="E6" s="6"/>
      <c r="F6" s="6"/>
      <c r="G6" s="6"/>
    </row>
    <row r="7" spans="1:7" ht="13.15">
      <c r="B7" s="120"/>
      <c r="C7" s="6"/>
      <c r="D7" s="6"/>
      <c r="E7" s="6"/>
      <c r="F7" s="34">
        <v>2025</v>
      </c>
      <c r="G7" s="35">
        <v>2024</v>
      </c>
    </row>
    <row r="8" spans="1:7" ht="13.15">
      <c r="B8" s="120"/>
      <c r="C8" s="6"/>
      <c r="D8" s="6"/>
      <c r="E8" s="36" t="s">
        <v>40</v>
      </c>
      <c r="F8" s="38" t="s">
        <v>41</v>
      </c>
      <c r="G8" s="36" t="s">
        <v>41</v>
      </c>
    </row>
    <row r="9" spans="1:7" ht="13.15">
      <c r="B9" s="120"/>
      <c r="C9" s="6"/>
      <c r="D9" s="6"/>
      <c r="E9" s="119"/>
      <c r="F9" s="39" t="s">
        <v>43</v>
      </c>
      <c r="G9" s="37" t="s">
        <v>43</v>
      </c>
    </row>
    <row r="10" spans="1:7" ht="13.15">
      <c r="A10" s="24" t="s">
        <v>1555</v>
      </c>
      <c r="B10" s="120"/>
      <c r="C10" s="6" t="s">
        <v>1556</v>
      </c>
      <c r="D10" s="6"/>
      <c r="E10" s="6"/>
      <c r="F10" s="34"/>
      <c r="G10" s="35"/>
    </row>
    <row r="11" spans="1:7" ht="12.75">
      <c r="B11" s="120"/>
      <c r="C11" s="6" t="s">
        <v>1557</v>
      </c>
      <c r="D11" s="6"/>
      <c r="E11" s="6"/>
      <c r="F11" s="81"/>
      <c r="G11" s="52"/>
    </row>
    <row r="12" spans="1:7" ht="12.75">
      <c r="B12" s="120"/>
      <c r="C12" s="6" t="s">
        <v>1558</v>
      </c>
      <c r="D12" s="6"/>
      <c r="E12" s="6"/>
      <c r="F12" s="81"/>
      <c r="G12" s="52"/>
    </row>
    <row r="13" spans="1:7" ht="12.75">
      <c r="B13" s="120"/>
      <c r="C13" s="6" t="s">
        <v>1559</v>
      </c>
      <c r="D13" s="6"/>
      <c r="E13" s="6"/>
      <c r="F13" s="81"/>
      <c r="G13" s="52"/>
    </row>
    <row r="14" spans="1:7" ht="12.75">
      <c r="B14" s="120"/>
      <c r="C14" s="6"/>
      <c r="D14" s="6"/>
      <c r="E14" s="6"/>
      <c r="F14" s="81"/>
      <c r="G14" s="52"/>
    </row>
    <row r="15" spans="1:7" ht="12.75">
      <c r="B15" s="120"/>
      <c r="C15" s="121" t="s">
        <v>1560</v>
      </c>
      <c r="D15" s="14"/>
      <c r="E15" s="14">
        <v>3</v>
      </c>
      <c r="F15" s="81">
        <v>15233456</v>
      </c>
      <c r="G15" s="52">
        <v>10815010</v>
      </c>
    </row>
    <row r="16" spans="1:7" ht="12.75">
      <c r="B16" s="120"/>
      <c r="C16" s="121" t="s">
        <v>1561</v>
      </c>
      <c r="D16" s="6"/>
      <c r="E16" s="14">
        <v>4</v>
      </c>
      <c r="F16" s="81">
        <v>9167062</v>
      </c>
      <c r="G16" s="206">
        <v>8206849</v>
      </c>
    </row>
    <row r="17" spans="1:7" ht="12.75">
      <c r="B17" s="120"/>
      <c r="C17" s="121"/>
      <c r="D17" s="6"/>
      <c r="E17" s="6"/>
      <c r="F17" s="84">
        <f>SUM(F15:F16)</f>
        <v>24400518</v>
      </c>
      <c r="G17" s="76">
        <f>SUM(G15:G16)</f>
        <v>19021859</v>
      </c>
    </row>
    <row r="18" spans="1:7" ht="12.75">
      <c r="B18" s="120"/>
      <c r="C18" s="121"/>
      <c r="D18" s="6"/>
      <c r="E18" s="6"/>
      <c r="F18" s="81"/>
      <c r="G18" s="52"/>
    </row>
    <row r="19" spans="1:7" ht="12.75">
      <c r="B19" s="120"/>
      <c r="C19" s="121" t="s">
        <v>1562</v>
      </c>
      <c r="D19" s="6"/>
      <c r="E19" s="6"/>
      <c r="F19" s="81"/>
      <c r="G19" s="52"/>
    </row>
    <row r="20" spans="1:7" ht="12.75">
      <c r="B20" s="120"/>
      <c r="C20" s="121" t="s">
        <v>1563</v>
      </c>
      <c r="D20" s="6"/>
      <c r="E20" s="6"/>
      <c r="F20" s="81"/>
      <c r="G20" s="52"/>
    </row>
    <row r="21" spans="1:7" ht="12.75">
      <c r="A21" s="24" t="s">
        <v>1564</v>
      </c>
      <c r="B21" s="120"/>
      <c r="C21" s="6" t="s">
        <v>1565</v>
      </c>
      <c r="D21" s="6"/>
      <c r="E21" s="14">
        <v>32</v>
      </c>
      <c r="F21" s="81">
        <v>18120032</v>
      </c>
      <c r="G21" s="52">
        <v>15924018</v>
      </c>
    </row>
    <row r="22" spans="1:7" ht="12.75">
      <c r="B22" s="120"/>
      <c r="C22" s="6" t="s">
        <v>138</v>
      </c>
      <c r="D22" s="6"/>
      <c r="E22" s="14">
        <v>15</v>
      </c>
      <c r="F22" s="81">
        <v>1718955</v>
      </c>
      <c r="G22" s="52">
        <v>403499</v>
      </c>
    </row>
    <row r="23" spans="1:7" ht="12.75">
      <c r="B23" s="120"/>
      <c r="C23" s="6" t="s">
        <v>1566</v>
      </c>
      <c r="D23" s="6"/>
      <c r="E23" s="14">
        <v>15</v>
      </c>
      <c r="F23" s="81">
        <v>4169847</v>
      </c>
      <c r="G23" s="52">
        <v>2538658</v>
      </c>
    </row>
    <row r="24" spans="1:7" ht="12.75">
      <c r="A24" s="24" t="s">
        <v>1555</v>
      </c>
      <c r="B24" s="120"/>
      <c r="C24" s="6" t="s">
        <v>1567</v>
      </c>
      <c r="D24" s="14"/>
      <c r="E24" s="14" t="s">
        <v>1568</v>
      </c>
      <c r="F24" s="81">
        <v>391684</v>
      </c>
      <c r="G24" s="52">
        <v>155684</v>
      </c>
    </row>
    <row r="25" spans="1:7" ht="13.15">
      <c r="B25" s="120"/>
      <c r="C25" s="305" t="s">
        <v>1569</v>
      </c>
      <c r="D25" s="6"/>
      <c r="E25" s="14"/>
      <c r="F25" s="84">
        <f>SUM(F21:F24)</f>
        <v>24400518</v>
      </c>
      <c r="G25" s="49">
        <f>SUM(G21:G24)</f>
        <v>19021859</v>
      </c>
    </row>
    <row r="26" spans="1:7" ht="15" customHeight="1">
      <c r="B26" s="6"/>
      <c r="C26" s="6"/>
      <c r="D26" s="6"/>
      <c r="E26" s="6"/>
      <c r="F26" s="82"/>
      <c r="G26" s="52"/>
    </row>
    <row r="27" spans="1:7" ht="15" customHeight="1">
      <c r="B27" s="301" t="s">
        <v>1570</v>
      </c>
      <c r="C27" s="302" t="s">
        <v>1571</v>
      </c>
      <c r="D27" s="16"/>
      <c r="E27" s="6"/>
      <c r="F27" s="82"/>
      <c r="G27" s="52"/>
    </row>
    <row r="28" spans="1:7" ht="15" customHeight="1">
      <c r="B28" s="301"/>
      <c r="C28" s="302" t="s">
        <v>1572</v>
      </c>
      <c r="D28" s="16"/>
      <c r="E28" s="6"/>
      <c r="F28" s="82"/>
      <c r="G28" s="52"/>
    </row>
    <row r="29" spans="1:7" ht="15" customHeight="1">
      <c r="B29" s="301"/>
      <c r="C29" s="302"/>
      <c r="D29" s="16"/>
      <c r="E29" s="6"/>
      <c r="F29" s="82"/>
      <c r="G29" s="52"/>
    </row>
    <row r="30" spans="1:7" ht="15" customHeight="1">
      <c r="B30" s="301"/>
      <c r="C30" s="310" t="s">
        <v>1573</v>
      </c>
      <c r="D30" s="16"/>
      <c r="E30" s="6"/>
      <c r="F30" s="82"/>
      <c r="G30" s="52"/>
    </row>
    <row r="31" spans="1:7" ht="15" customHeight="1">
      <c r="A31" s="24" t="s">
        <v>1574</v>
      </c>
      <c r="B31" s="134"/>
      <c r="C31" s="6" t="s">
        <v>1575</v>
      </c>
      <c r="D31" s="6"/>
      <c r="E31" s="6"/>
      <c r="F31" s="113">
        <v>500000</v>
      </c>
      <c r="G31" s="114">
        <v>500000</v>
      </c>
    </row>
    <row r="32" spans="1:7" ht="15" customHeight="1">
      <c r="B32" s="134"/>
      <c r="C32" s="6" t="s">
        <v>1576</v>
      </c>
      <c r="D32" s="6"/>
      <c r="E32" s="6"/>
      <c r="F32" s="113">
        <v>0</v>
      </c>
      <c r="G32" s="114">
        <v>0</v>
      </c>
    </row>
    <row r="33" spans="1:7" ht="15" customHeight="1">
      <c r="A33" s="24" t="s">
        <v>1574</v>
      </c>
      <c r="B33" s="134"/>
      <c r="C33" s="6" t="s">
        <v>1577</v>
      </c>
      <c r="D33" s="6"/>
      <c r="E33" s="6"/>
      <c r="F33" s="113">
        <v>55000</v>
      </c>
      <c r="G33" s="114">
        <v>55000</v>
      </c>
    </row>
    <row r="34" spans="1:7" ht="15" customHeight="1">
      <c r="B34" s="134"/>
      <c r="C34" s="6" t="s">
        <v>1578</v>
      </c>
      <c r="D34" s="6"/>
      <c r="E34" s="6"/>
      <c r="F34" s="113">
        <v>-16581</v>
      </c>
      <c r="G34" s="114">
        <v>-2684</v>
      </c>
    </row>
    <row r="35" spans="1:7" ht="15" customHeight="1">
      <c r="B35" s="134"/>
      <c r="C35" s="305" t="s">
        <v>1579</v>
      </c>
      <c r="D35" s="6"/>
      <c r="E35" s="6"/>
      <c r="F35" s="84">
        <f>SUM(F31:F34)</f>
        <v>538419</v>
      </c>
      <c r="G35" s="49">
        <f>SUM(G31:G34)</f>
        <v>552316</v>
      </c>
    </row>
    <row r="36" spans="1:7" ht="15" customHeight="1">
      <c r="B36" s="134"/>
      <c r="C36" s="6"/>
      <c r="D36" s="6"/>
      <c r="E36" s="6"/>
      <c r="F36" s="82"/>
      <c r="G36" s="52"/>
    </row>
    <row r="37" spans="1:7" ht="15" customHeight="1">
      <c r="A37" s="24" t="s">
        <v>1580</v>
      </c>
      <c r="B37" s="134"/>
      <c r="C37" s="305" t="s">
        <v>1581</v>
      </c>
      <c r="D37" s="6"/>
      <c r="E37" s="6"/>
      <c r="F37" s="82"/>
      <c r="G37" s="52"/>
    </row>
    <row r="38" spans="1:7" ht="15" customHeight="1">
      <c r="A38" s="24" t="s">
        <v>1452</v>
      </c>
      <c r="B38" s="134"/>
      <c r="C38" s="6" t="s">
        <v>1582</v>
      </c>
      <c r="D38" s="6"/>
      <c r="E38" s="6"/>
      <c r="F38" s="81">
        <v>2788105</v>
      </c>
      <c r="G38" s="52">
        <v>2780672</v>
      </c>
    </row>
    <row r="39" spans="1:7" ht="15" customHeight="1">
      <c r="B39" s="134"/>
      <c r="C39" s="6" t="s">
        <v>1583</v>
      </c>
      <c r="D39" s="6"/>
      <c r="E39" s="6"/>
      <c r="F39" s="81">
        <v>12534528</v>
      </c>
      <c r="G39" s="52">
        <v>12958535</v>
      </c>
    </row>
    <row r="40" spans="1:7" ht="15" customHeight="1">
      <c r="B40" s="134"/>
      <c r="C40" s="305" t="s">
        <v>1584</v>
      </c>
      <c r="D40" s="6"/>
      <c r="E40" s="6"/>
      <c r="F40" s="84">
        <f>SUM(F38:F39)</f>
        <v>15322633</v>
      </c>
      <c r="G40" s="76">
        <f>SUM(G38:G39)</f>
        <v>15739207</v>
      </c>
    </row>
    <row r="41" spans="1:7" ht="15" customHeight="1">
      <c r="B41" s="134"/>
      <c r="C41" s="6"/>
      <c r="D41" s="6"/>
      <c r="E41" s="6"/>
      <c r="F41" s="82"/>
      <c r="G41" s="52"/>
    </row>
    <row r="42" spans="1:7" ht="15" customHeight="1">
      <c r="B42" s="134"/>
      <c r="C42" s="305" t="s">
        <v>1585</v>
      </c>
      <c r="D42" s="6"/>
      <c r="E42" s="6"/>
      <c r="F42" s="113" t="s">
        <v>1586</v>
      </c>
      <c r="G42" s="114" t="s">
        <v>1586</v>
      </c>
    </row>
  </sheetData>
  <conditionalFormatting sqref="B6:G24 D25:G25 B26:G26 D27:G30 B31:G34 D35:G35 B36:G36 D37:G37 B38:G39 D40:G40 B1:B3 D1:G3 B4:G4 D5:G5 B25 B35 B37 B40 B41:G41 B42 D42:G42">
    <cfRule type="expression" dxfId="15" priority="2">
      <formula>#REF!="N/A"</formula>
    </cfRule>
  </conditionalFormatting>
  <conditionalFormatting sqref="F15:G40">
    <cfRule type="expression" dxfId="14" priority="1">
      <formula>TRUNC(F15)&lt;&gt;F15</formula>
    </cfRule>
  </conditionalFormatting>
  <pageMargins left="0.23622047244094491" right="0.23622047244094491" top="0.90551181102362199" bottom="0.74803149606299213" header="0.31496062992125984" footer="0.31496062992125984"/>
  <pageSetup paperSize="9" scale="98" orientation="portrait" r:id="rId1"/>
  <headerFooter scaleWithDoc="0">
    <oddFooter>&amp;L&amp;K000000&amp;R&amp;K000000 | &amp;P</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5">
    <tabColor rgb="FF002060"/>
    <pageSetUpPr fitToPage="1"/>
  </sheetPr>
  <dimension ref="A1:F33"/>
  <sheetViews>
    <sheetView view="pageBreakPreview" zoomScaleNormal="100" zoomScaleSheetLayoutView="100" workbookViewId="0"/>
  </sheetViews>
  <sheetFormatPr defaultColWidth="8.85546875" defaultRowHeight="15" customHeight="1"/>
  <cols>
    <col min="1" max="1" width="12" style="269" bestFit="1" customWidth="1"/>
    <col min="2" max="2" width="5.42578125" customWidth="1"/>
    <col min="3" max="3" width="49.42578125" customWidth="1"/>
    <col min="4" max="4" width="5.85546875" customWidth="1"/>
    <col min="5" max="5" width="13.85546875" customWidth="1"/>
    <col min="6" max="6" width="15" customWidth="1"/>
  </cols>
  <sheetData>
    <row r="1" spans="1:6" ht="15" customHeight="1">
      <c r="A1" s="23"/>
      <c r="B1" s="284"/>
      <c r="C1" s="299" t="s">
        <v>0</v>
      </c>
      <c r="D1" s="6"/>
      <c r="E1" s="6"/>
      <c r="F1" s="6"/>
    </row>
    <row r="2" spans="1:6" ht="15" customHeight="1">
      <c r="A2" s="23" t="s">
        <v>469</v>
      </c>
      <c r="B2" s="284"/>
      <c r="C2" s="299" t="s">
        <v>322</v>
      </c>
      <c r="D2" s="6"/>
      <c r="E2" s="6"/>
      <c r="F2" s="6"/>
    </row>
    <row r="3" spans="1:6" ht="15" customHeight="1">
      <c r="A3" s="23" t="s">
        <v>37</v>
      </c>
      <c r="B3" s="284"/>
      <c r="C3" s="299" t="s">
        <v>2</v>
      </c>
      <c r="D3" s="6"/>
      <c r="E3" s="6"/>
      <c r="F3" s="6"/>
    </row>
    <row r="4" spans="1:6" ht="12.75">
      <c r="B4" s="303"/>
      <c r="C4" s="284"/>
      <c r="D4" s="6"/>
      <c r="E4" s="6"/>
      <c r="F4" s="6"/>
    </row>
    <row r="5" spans="1:6" ht="15" customHeight="1">
      <c r="B5" s="301" t="s">
        <v>1587</v>
      </c>
      <c r="C5" s="302" t="s">
        <v>1588</v>
      </c>
      <c r="D5" s="6"/>
      <c r="E5" s="6"/>
      <c r="F5" s="6"/>
    </row>
    <row r="6" spans="1:6" ht="12.75">
      <c r="A6" s="23"/>
      <c r="B6" s="303"/>
      <c r="C6" s="284"/>
      <c r="D6" s="6"/>
      <c r="E6" s="6"/>
      <c r="F6" s="6"/>
    </row>
    <row r="7" spans="1:6" ht="12.75">
      <c r="A7" s="23" t="s">
        <v>1589</v>
      </c>
      <c r="B7" s="6"/>
      <c r="C7" s="21" t="s">
        <v>1590</v>
      </c>
      <c r="D7" s="6"/>
      <c r="E7" s="6"/>
      <c r="F7" s="6"/>
    </row>
    <row r="8" spans="1:6" ht="12.75">
      <c r="A8" s="23"/>
      <c r="B8" s="6"/>
      <c r="C8" s="21" t="s">
        <v>1591</v>
      </c>
      <c r="D8" s="6"/>
      <c r="E8" s="6"/>
      <c r="F8" s="6"/>
    </row>
    <row r="9" spans="1:6" ht="12.75">
      <c r="A9" s="23"/>
      <c r="B9" s="6"/>
      <c r="C9" s="21" t="s">
        <v>1592</v>
      </c>
      <c r="D9" s="6"/>
      <c r="E9" s="6"/>
      <c r="F9" s="6"/>
    </row>
    <row r="10" spans="1:6" ht="12.75">
      <c r="A10" s="23"/>
      <c r="B10" s="6"/>
      <c r="C10" s="20"/>
      <c r="D10" s="6"/>
      <c r="E10" s="6"/>
      <c r="F10" s="6"/>
    </row>
    <row r="11" spans="1:6" ht="12.75">
      <c r="A11" s="23"/>
      <c r="B11" s="6"/>
      <c r="C11" s="20" t="s">
        <v>1593</v>
      </c>
      <c r="D11" s="6"/>
      <c r="E11" s="6"/>
      <c r="F11" s="6"/>
    </row>
    <row r="12" spans="1:6" ht="12.75">
      <c r="A12" s="23"/>
      <c r="B12" s="120"/>
      <c r="C12" s="20" t="s">
        <v>1594</v>
      </c>
      <c r="D12" s="6"/>
      <c r="E12" s="6"/>
      <c r="F12" s="6"/>
    </row>
    <row r="13" spans="1:6" ht="12.75">
      <c r="A13" s="23"/>
      <c r="B13" s="120"/>
      <c r="C13" s="21"/>
      <c r="D13" s="6"/>
      <c r="E13" s="6"/>
      <c r="F13" s="6"/>
    </row>
    <row r="14" spans="1:6" ht="12.75">
      <c r="A14" s="23"/>
      <c r="B14" s="120"/>
      <c r="C14" s="20" t="s">
        <v>1595</v>
      </c>
      <c r="D14" s="6"/>
      <c r="E14" s="6"/>
      <c r="F14" s="6"/>
    </row>
    <row r="15" spans="1:6" ht="12.75">
      <c r="A15" s="23"/>
      <c r="B15" s="120"/>
      <c r="C15" s="20" t="s">
        <v>1596</v>
      </c>
      <c r="D15" s="6"/>
      <c r="E15" s="6"/>
      <c r="F15" s="6"/>
    </row>
    <row r="16" spans="1:6" ht="12.75">
      <c r="A16" s="23" t="s">
        <v>1597</v>
      </c>
      <c r="B16" s="6"/>
      <c r="C16" s="20" t="s">
        <v>1598</v>
      </c>
      <c r="D16" s="6"/>
      <c r="E16" s="6"/>
      <c r="F16" s="6"/>
    </row>
    <row r="17" spans="1:6" ht="12.75">
      <c r="B17" s="6"/>
      <c r="C17" s="20" t="s">
        <v>1599</v>
      </c>
      <c r="D17" s="6"/>
      <c r="E17" s="6"/>
      <c r="F17" s="6"/>
    </row>
    <row r="18" spans="1:6" ht="12.75">
      <c r="A18" s="23"/>
      <c r="B18" s="6"/>
      <c r="C18" s="20" t="s">
        <v>1600</v>
      </c>
      <c r="D18" s="6"/>
      <c r="E18" s="6"/>
      <c r="F18" s="6"/>
    </row>
    <row r="19" spans="1:6" ht="12.75">
      <c r="A19" s="23"/>
      <c r="B19" s="6"/>
      <c r="C19" s="20"/>
      <c r="D19" s="6"/>
      <c r="E19" s="6"/>
      <c r="F19" s="6"/>
    </row>
    <row r="20" spans="1:6" ht="15" customHeight="1">
      <c r="A20" s="23"/>
      <c r="B20" s="301" t="s">
        <v>1601</v>
      </c>
      <c r="C20" s="302" t="s">
        <v>1602</v>
      </c>
      <c r="D20" s="284"/>
      <c r="E20" s="284"/>
      <c r="F20" s="284"/>
    </row>
    <row r="21" spans="1:6" ht="15" customHeight="1">
      <c r="A21" s="23"/>
      <c r="B21" s="315"/>
      <c r="C21" s="310"/>
      <c r="D21" s="284"/>
      <c r="E21" s="290">
        <v>2025</v>
      </c>
      <c r="F21" s="289">
        <v>2024</v>
      </c>
    </row>
    <row r="22" spans="1:6" ht="15" customHeight="1">
      <c r="A22" s="23"/>
      <c r="B22" s="284"/>
      <c r="C22" s="284"/>
      <c r="D22" s="284"/>
      <c r="E22" s="292" t="s">
        <v>43</v>
      </c>
      <c r="F22" s="291" t="s">
        <v>43</v>
      </c>
    </row>
    <row r="23" spans="1:6" ht="15" customHeight="1">
      <c r="A23" s="23" t="s">
        <v>1603</v>
      </c>
      <c r="B23" s="6"/>
      <c r="C23" s="6" t="s">
        <v>1604</v>
      </c>
      <c r="D23" s="6"/>
      <c r="E23" s="82"/>
      <c r="F23" s="6"/>
    </row>
    <row r="24" spans="1:6" ht="15" customHeight="1">
      <c r="B24" s="6"/>
      <c r="C24" s="6" t="s">
        <v>1605</v>
      </c>
      <c r="D24" s="6"/>
      <c r="E24" s="113">
        <v>3210066</v>
      </c>
      <c r="F24" s="114">
        <v>7988379</v>
      </c>
    </row>
    <row r="25" spans="1:6" ht="15" customHeight="1">
      <c r="A25" s="23"/>
      <c r="B25" s="6"/>
      <c r="C25" s="6" t="s">
        <v>1606</v>
      </c>
      <c r="D25" s="6"/>
      <c r="E25" s="113">
        <v>350147</v>
      </c>
      <c r="F25" s="114">
        <v>165894</v>
      </c>
    </row>
    <row r="26" spans="1:6" ht="15" customHeight="1">
      <c r="A26" s="23" t="s">
        <v>1236</v>
      </c>
      <c r="B26" s="6"/>
      <c r="C26" s="121" t="s">
        <v>1607</v>
      </c>
      <c r="D26" s="6"/>
      <c r="E26" s="113">
        <v>56080</v>
      </c>
      <c r="F26" s="114">
        <v>31650</v>
      </c>
    </row>
    <row r="27" spans="1:6" ht="15" customHeight="1">
      <c r="A27" s="23"/>
      <c r="B27" s="6"/>
      <c r="C27" s="6"/>
      <c r="D27" s="6"/>
      <c r="E27" s="84">
        <f>SUM(E24:E26)</f>
        <v>3616293</v>
      </c>
      <c r="F27" s="76">
        <f>SUM(F24:F26)</f>
        <v>8185923</v>
      </c>
    </row>
    <row r="28" spans="1:6" ht="15" customHeight="1">
      <c r="A28" s="23"/>
      <c r="B28" s="6"/>
      <c r="C28" s="6" t="s">
        <v>1608</v>
      </c>
      <c r="D28" s="6"/>
      <c r="E28" s="82"/>
      <c r="F28" s="52"/>
    </row>
    <row r="29" spans="1:6" ht="15" customHeight="1">
      <c r="A29" s="23"/>
      <c r="B29" s="6"/>
      <c r="C29" s="6" t="s">
        <v>1609</v>
      </c>
      <c r="D29" s="6"/>
      <c r="E29" s="219">
        <v>3616293</v>
      </c>
      <c r="F29" s="206">
        <v>8185923</v>
      </c>
    </row>
    <row r="30" spans="1:6" ht="15" customHeight="1">
      <c r="A30" s="23"/>
      <c r="B30" s="6"/>
      <c r="C30" s="6"/>
      <c r="D30" s="6"/>
      <c r="E30" s="6"/>
      <c r="F30" s="6"/>
    </row>
    <row r="31" spans="1:6" ht="15" customHeight="1">
      <c r="A31" s="23"/>
      <c r="B31" s="6"/>
      <c r="C31" s="21" t="s">
        <v>1610</v>
      </c>
      <c r="D31" s="6"/>
      <c r="E31" s="6"/>
      <c r="F31" s="6"/>
    </row>
    <row r="32" spans="1:6" ht="15" customHeight="1">
      <c r="A32" s="23"/>
      <c r="B32" s="6"/>
      <c r="C32" s="21" t="s">
        <v>1611</v>
      </c>
      <c r="D32" s="6"/>
      <c r="E32" s="6"/>
      <c r="F32" s="6"/>
    </row>
    <row r="33" spans="1:6" ht="15" customHeight="1">
      <c r="A33" s="23"/>
      <c r="B33" s="6"/>
      <c r="C33" s="21" t="s">
        <v>1612</v>
      </c>
      <c r="D33" s="6"/>
      <c r="E33" s="6"/>
      <c r="F33" s="6"/>
    </row>
  </sheetData>
  <pageMargins left="0.23622047244094491" right="0.23622047244094491" top="0.90551181102362199" bottom="0.74803149606299213" header="0.31496062992125984" footer="0.31496062992125984"/>
  <pageSetup paperSize="9" fitToHeight="0" orientation="portrait" r:id="rId1"/>
  <headerFooter scaleWithDoc="0">
    <oddFooter>&amp;L&amp;K000000&amp;R&amp;K000000 |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50C8E8"/>
    <pageSetUpPr fitToPage="1"/>
  </sheetPr>
  <dimension ref="A1:G57"/>
  <sheetViews>
    <sheetView view="pageBreakPreview" zoomScale="115" zoomScaleNormal="100" zoomScaleSheetLayoutView="115" workbookViewId="0"/>
  </sheetViews>
  <sheetFormatPr defaultColWidth="8.85546875" defaultRowHeight="15" customHeight="1"/>
  <cols>
    <col min="1" max="1" width="13.42578125" style="269" bestFit="1" customWidth="1"/>
    <col min="2" max="2" width="40.140625" customWidth="1"/>
    <col min="3" max="3" width="9.140625" customWidth="1"/>
    <col min="4" max="5" width="16" customWidth="1"/>
    <col min="6" max="7" width="8.85546875" customWidth="1"/>
    <col min="9" max="9" width="12.140625" customWidth="1"/>
    <col min="10" max="10" width="14.42578125" customWidth="1"/>
  </cols>
  <sheetData>
    <row r="1" spans="1:7" ht="15" customHeight="1">
      <c r="A1" s="23" t="s">
        <v>34</v>
      </c>
      <c r="B1" s="293" t="s">
        <v>0</v>
      </c>
      <c r="C1" s="294"/>
      <c r="D1" s="294"/>
      <c r="E1" s="294"/>
      <c r="F1" s="6"/>
      <c r="G1" s="6"/>
    </row>
    <row r="2" spans="1:7" ht="15" customHeight="1">
      <c r="A2" s="23" t="s">
        <v>99</v>
      </c>
      <c r="B2" s="293" t="s">
        <v>100</v>
      </c>
      <c r="C2" s="286"/>
      <c r="D2" s="294"/>
      <c r="E2" s="294"/>
      <c r="F2" s="6"/>
      <c r="G2" s="6"/>
    </row>
    <row r="3" spans="1:7" ht="15" customHeight="1">
      <c r="A3" s="23" t="s">
        <v>101</v>
      </c>
      <c r="B3" s="293" t="s">
        <v>102</v>
      </c>
      <c r="C3" s="286"/>
      <c r="D3" s="294"/>
      <c r="E3" s="286"/>
      <c r="F3" s="6"/>
      <c r="G3" s="6"/>
    </row>
    <row r="4" spans="1:7" ht="15" customHeight="1">
      <c r="A4" s="23" t="s">
        <v>37</v>
      </c>
      <c r="B4" s="286"/>
      <c r="C4" s="289" t="s">
        <v>40</v>
      </c>
      <c r="D4" s="290">
        <v>2025</v>
      </c>
      <c r="E4" s="289">
        <v>2024</v>
      </c>
      <c r="F4" s="6"/>
      <c r="G4" s="6"/>
    </row>
    <row r="5" spans="1:7" ht="15" customHeight="1">
      <c r="A5" s="23"/>
      <c r="B5" s="286"/>
      <c r="C5" s="291"/>
      <c r="D5" s="292" t="s">
        <v>43</v>
      </c>
      <c r="E5" s="291" t="s">
        <v>43</v>
      </c>
      <c r="F5" s="6"/>
      <c r="G5" s="6"/>
    </row>
    <row r="6" spans="1:7" s="11" customFormat="1" ht="15" customHeight="1">
      <c r="A6" s="40" t="s">
        <v>103</v>
      </c>
      <c r="B6" s="380" t="s">
        <v>104</v>
      </c>
      <c r="C6" s="43"/>
      <c r="D6" s="62"/>
      <c r="E6" s="43"/>
      <c r="F6" s="43"/>
      <c r="G6" s="43"/>
    </row>
    <row r="7" spans="1:7" s="11" customFormat="1" ht="15" customHeight="1">
      <c r="A7" s="40" t="s">
        <v>105</v>
      </c>
      <c r="B7" s="43" t="s">
        <v>106</v>
      </c>
      <c r="C7" s="44">
        <v>3</v>
      </c>
      <c r="D7" s="55">
        <v>24562679</v>
      </c>
      <c r="E7" s="46">
        <v>19641775</v>
      </c>
      <c r="F7" s="43"/>
      <c r="G7" s="43"/>
    </row>
    <row r="8" spans="1:7" s="11" customFormat="1" ht="18">
      <c r="A8" s="40" t="s">
        <v>107</v>
      </c>
      <c r="B8" s="43" t="s">
        <v>108</v>
      </c>
      <c r="C8" s="44">
        <v>5</v>
      </c>
      <c r="D8" s="55">
        <v>2538396</v>
      </c>
      <c r="E8" s="46">
        <v>1932632</v>
      </c>
      <c r="F8" s="43"/>
      <c r="G8" s="43"/>
    </row>
    <row r="9" spans="1:7" s="11" customFormat="1" ht="18">
      <c r="A9" s="40" t="s">
        <v>109</v>
      </c>
      <c r="B9" s="43" t="s">
        <v>110</v>
      </c>
      <c r="C9" s="44" t="s">
        <v>111</v>
      </c>
      <c r="D9" s="63">
        <v>9332905</v>
      </c>
      <c r="E9" s="46">
        <v>8372692</v>
      </c>
      <c r="F9" s="43"/>
      <c r="G9" s="43"/>
    </row>
    <row r="10" spans="1:7" s="11" customFormat="1" ht="15" customHeight="1">
      <c r="A10" s="40" t="s">
        <v>105</v>
      </c>
      <c r="B10" s="43" t="s">
        <v>112</v>
      </c>
      <c r="C10" s="44">
        <v>6</v>
      </c>
      <c r="D10" s="55">
        <v>871954</v>
      </c>
      <c r="E10" s="46">
        <v>2990822</v>
      </c>
      <c r="F10" s="43"/>
      <c r="G10" s="43"/>
    </row>
    <row r="11" spans="1:7" s="11" customFormat="1" ht="15" customHeight="1">
      <c r="A11" s="40" t="s">
        <v>38</v>
      </c>
      <c r="B11" s="43" t="s">
        <v>113</v>
      </c>
      <c r="C11" s="44">
        <v>7</v>
      </c>
      <c r="D11" s="55">
        <v>910757</v>
      </c>
      <c r="E11" s="46">
        <v>695592</v>
      </c>
      <c r="F11" s="43"/>
      <c r="G11" s="43"/>
    </row>
    <row r="12" spans="1:7" s="11" customFormat="1" ht="18">
      <c r="A12" s="40" t="s">
        <v>114</v>
      </c>
      <c r="B12" s="43" t="s">
        <v>115</v>
      </c>
      <c r="C12" s="44">
        <v>7</v>
      </c>
      <c r="D12" s="55">
        <v>653000</v>
      </c>
      <c r="E12" s="46">
        <v>0</v>
      </c>
      <c r="F12" s="43"/>
      <c r="G12" s="43"/>
    </row>
    <row r="13" spans="1:7" s="11" customFormat="1" ht="15" customHeight="1">
      <c r="A13" s="40" t="s">
        <v>116</v>
      </c>
      <c r="B13" s="380" t="s">
        <v>117</v>
      </c>
      <c r="C13" s="41"/>
      <c r="D13" s="48">
        <f>SUM(D7:D12)</f>
        <v>38869691</v>
      </c>
      <c r="E13" s="49">
        <f>SUM(E7:E12)</f>
        <v>33633513</v>
      </c>
      <c r="F13" s="43"/>
      <c r="G13" s="43"/>
    </row>
    <row r="14" spans="1:7" s="11" customFormat="1" ht="15" customHeight="1">
      <c r="A14" s="40"/>
      <c r="B14" s="381"/>
      <c r="C14" s="41"/>
      <c r="D14" s="55"/>
      <c r="E14" s="46"/>
      <c r="F14" s="43"/>
      <c r="G14" s="43"/>
    </row>
    <row r="15" spans="1:7" s="11" customFormat="1" ht="15" customHeight="1">
      <c r="A15" s="40" t="s">
        <v>103</v>
      </c>
      <c r="B15" s="380" t="s">
        <v>118</v>
      </c>
      <c r="C15" s="41"/>
      <c r="D15" s="55"/>
      <c r="E15" s="46"/>
      <c r="F15" s="43"/>
      <c r="G15" s="43"/>
    </row>
    <row r="16" spans="1:7" s="11" customFormat="1" ht="18">
      <c r="A16" s="40" t="s">
        <v>107</v>
      </c>
      <c r="B16" s="43" t="s">
        <v>108</v>
      </c>
      <c r="C16" s="44">
        <v>5</v>
      </c>
      <c r="D16" s="55">
        <v>195448</v>
      </c>
      <c r="E16" s="46">
        <v>164810</v>
      </c>
      <c r="F16" s="43"/>
      <c r="G16" s="43"/>
    </row>
    <row r="17" spans="1:7" s="11" customFormat="1" ht="18">
      <c r="A17" s="40" t="s">
        <v>109</v>
      </c>
      <c r="B17" s="43" t="s">
        <v>110</v>
      </c>
      <c r="C17" s="44" t="s">
        <v>73</v>
      </c>
      <c r="D17" s="55">
        <v>2381240</v>
      </c>
      <c r="E17" s="46">
        <v>541440</v>
      </c>
      <c r="F17" s="43"/>
      <c r="G17" s="43"/>
    </row>
    <row r="18" spans="1:7" s="11" customFormat="1" ht="15" customHeight="1">
      <c r="A18" s="40" t="s">
        <v>119</v>
      </c>
      <c r="B18" s="43" t="s">
        <v>112</v>
      </c>
      <c r="C18" s="44">
        <v>6</v>
      </c>
      <c r="D18" s="55">
        <v>3530361</v>
      </c>
      <c r="E18" s="46">
        <v>1320960</v>
      </c>
      <c r="F18" s="43"/>
      <c r="G18" s="43"/>
    </row>
    <row r="19" spans="1:7" s="11" customFormat="1" ht="15" customHeight="1">
      <c r="A19" s="40" t="s">
        <v>120</v>
      </c>
      <c r="B19" s="47" t="s">
        <v>121</v>
      </c>
      <c r="C19" s="44" t="s">
        <v>122</v>
      </c>
      <c r="D19" s="55">
        <v>210807</v>
      </c>
      <c r="E19" s="46">
        <v>206897</v>
      </c>
      <c r="F19" s="43"/>
      <c r="G19" s="43"/>
    </row>
    <row r="20" spans="1:7" s="11" customFormat="1" ht="15" customHeight="1">
      <c r="A20" s="40" t="s">
        <v>123</v>
      </c>
      <c r="B20" s="47" t="s">
        <v>124</v>
      </c>
      <c r="C20" s="44">
        <v>8</v>
      </c>
      <c r="D20" s="55">
        <v>156988525</v>
      </c>
      <c r="E20" s="46">
        <v>149023555</v>
      </c>
      <c r="F20" s="43"/>
      <c r="G20" s="43"/>
    </row>
    <row r="21" spans="1:7" s="11" customFormat="1" ht="15" customHeight="1">
      <c r="A21" s="40" t="s">
        <v>123</v>
      </c>
      <c r="B21" s="43" t="s">
        <v>125</v>
      </c>
      <c r="C21" s="44">
        <v>9</v>
      </c>
      <c r="D21" s="55">
        <v>399393226</v>
      </c>
      <c r="E21" s="46">
        <v>400520344</v>
      </c>
      <c r="F21" s="43"/>
      <c r="G21" s="43"/>
    </row>
    <row r="22" spans="1:7" s="11" customFormat="1" ht="15" customHeight="1">
      <c r="A22" s="40" t="s">
        <v>126</v>
      </c>
      <c r="B22" s="43" t="s">
        <v>127</v>
      </c>
      <c r="C22" s="44" t="s">
        <v>128</v>
      </c>
      <c r="D22" s="55">
        <v>428998</v>
      </c>
      <c r="E22" s="46">
        <v>318817</v>
      </c>
      <c r="F22" s="43"/>
      <c r="G22" s="43"/>
    </row>
    <row r="23" spans="1:7" s="11" customFormat="1" ht="15" customHeight="1">
      <c r="A23" s="40" t="s">
        <v>129</v>
      </c>
      <c r="B23" s="43" t="s">
        <v>130</v>
      </c>
      <c r="C23" s="44">
        <v>12</v>
      </c>
      <c r="D23" s="55">
        <v>2346684</v>
      </c>
      <c r="E23" s="46">
        <v>2235410</v>
      </c>
      <c r="F23" s="43"/>
      <c r="G23" s="43"/>
    </row>
    <row r="24" spans="1:7" s="11" customFormat="1" ht="15" customHeight="1">
      <c r="A24" s="40" t="s">
        <v>131</v>
      </c>
      <c r="B24" s="43" t="s">
        <v>132</v>
      </c>
      <c r="C24" s="44">
        <v>13</v>
      </c>
      <c r="D24" s="55">
        <v>1331450</v>
      </c>
      <c r="E24" s="46">
        <v>11450</v>
      </c>
      <c r="F24" s="43"/>
      <c r="G24" s="43"/>
    </row>
    <row r="25" spans="1:7" s="11" customFormat="1" ht="15" customHeight="1">
      <c r="A25" s="40" t="s">
        <v>116</v>
      </c>
      <c r="B25" s="380" t="s">
        <v>133</v>
      </c>
      <c r="C25" s="41"/>
      <c r="D25" s="64">
        <f>SUM(D16:D24)</f>
        <v>566806739</v>
      </c>
      <c r="E25" s="49">
        <f>SUM(E16:E24)</f>
        <v>554343683</v>
      </c>
      <c r="F25" s="43"/>
      <c r="G25" s="43"/>
    </row>
    <row r="26" spans="1:7" s="11" customFormat="1" ht="15" customHeight="1">
      <c r="A26" s="40"/>
      <c r="B26" s="381"/>
      <c r="C26" s="41"/>
      <c r="D26" s="55"/>
      <c r="E26" s="46"/>
      <c r="F26" s="43"/>
      <c r="G26" s="43"/>
    </row>
    <row r="27" spans="1:7" s="11" customFormat="1" ht="15" customHeight="1">
      <c r="A27" s="40" t="s">
        <v>116</v>
      </c>
      <c r="B27" s="380" t="s">
        <v>134</v>
      </c>
      <c r="C27" s="41"/>
      <c r="D27" s="64">
        <f>D13+D25</f>
        <v>605676430</v>
      </c>
      <c r="E27" s="49">
        <f>E13+E25</f>
        <v>587977196</v>
      </c>
      <c r="F27" s="43"/>
      <c r="G27" s="43"/>
    </row>
    <row r="28" spans="1:7" s="11" customFormat="1" ht="15" customHeight="1">
      <c r="A28" s="40"/>
      <c r="B28" s="381"/>
      <c r="C28" s="41"/>
      <c r="D28" s="55"/>
      <c r="E28" s="46"/>
      <c r="F28" s="43"/>
      <c r="G28" s="43"/>
    </row>
    <row r="29" spans="1:7" s="11" customFormat="1" ht="15" customHeight="1">
      <c r="A29" s="40" t="s">
        <v>103</v>
      </c>
      <c r="B29" s="380" t="s">
        <v>135</v>
      </c>
      <c r="C29" s="41"/>
      <c r="D29" s="55"/>
      <c r="E29" s="46"/>
      <c r="F29" s="43"/>
      <c r="G29" s="43"/>
    </row>
    <row r="30" spans="1:7" s="11" customFormat="1" ht="15" customHeight="1">
      <c r="A30" s="40" t="s">
        <v>136</v>
      </c>
      <c r="B30" s="43" t="s">
        <v>137</v>
      </c>
      <c r="C30" s="44">
        <v>14</v>
      </c>
      <c r="D30" s="55">
        <v>4169296</v>
      </c>
      <c r="E30" s="46">
        <v>3688810</v>
      </c>
      <c r="F30" s="43"/>
      <c r="G30" s="43"/>
    </row>
    <row r="31" spans="1:7" s="11" customFormat="1" ht="15" customHeight="1">
      <c r="A31" s="40" t="s">
        <v>116</v>
      </c>
      <c r="B31" s="43" t="s">
        <v>138</v>
      </c>
      <c r="C31" s="44">
        <v>15</v>
      </c>
      <c r="D31" s="55">
        <v>1718955</v>
      </c>
      <c r="E31" s="46">
        <v>403499</v>
      </c>
      <c r="F31" s="43"/>
      <c r="G31" s="43"/>
    </row>
    <row r="32" spans="1:7" s="11" customFormat="1" ht="15" customHeight="1">
      <c r="A32" s="40" t="s">
        <v>116</v>
      </c>
      <c r="B32" s="43" t="s">
        <v>139</v>
      </c>
      <c r="C32" s="44">
        <v>15</v>
      </c>
      <c r="D32" s="55">
        <v>4169847</v>
      </c>
      <c r="E32" s="46">
        <v>2538658</v>
      </c>
      <c r="F32" s="43"/>
      <c r="G32" s="43"/>
    </row>
    <row r="33" spans="1:7" s="11" customFormat="1" ht="15" customHeight="1">
      <c r="A33" s="40" t="s">
        <v>140</v>
      </c>
      <c r="B33" s="43" t="s">
        <v>141</v>
      </c>
      <c r="C33" s="44" t="s">
        <v>142</v>
      </c>
      <c r="D33" s="55">
        <v>205134</v>
      </c>
      <c r="E33" s="46">
        <v>127670</v>
      </c>
      <c r="F33" s="43"/>
      <c r="G33" s="46"/>
    </row>
    <row r="34" spans="1:7" s="11" customFormat="1" ht="15" customHeight="1">
      <c r="A34" s="40" t="s">
        <v>143</v>
      </c>
      <c r="B34" s="43" t="s">
        <v>144</v>
      </c>
      <c r="C34" s="44">
        <v>16</v>
      </c>
      <c r="D34" s="55">
        <v>2788105</v>
      </c>
      <c r="E34" s="46">
        <v>2780672</v>
      </c>
      <c r="F34" s="43"/>
      <c r="G34" s="43"/>
    </row>
    <row r="35" spans="1:7" s="11" customFormat="1" ht="15" customHeight="1">
      <c r="A35" s="40" t="s">
        <v>145</v>
      </c>
      <c r="B35" s="43" t="s">
        <v>146</v>
      </c>
      <c r="C35" s="44">
        <v>17</v>
      </c>
      <c r="D35" s="55">
        <v>5262089</v>
      </c>
      <c r="E35" s="46">
        <v>4374895</v>
      </c>
      <c r="F35" s="43"/>
      <c r="G35" s="43"/>
    </row>
    <row r="36" spans="1:7" s="11" customFormat="1" ht="15" customHeight="1">
      <c r="A36" s="40" t="s">
        <v>145</v>
      </c>
      <c r="B36" s="43" t="s">
        <v>147</v>
      </c>
      <c r="C36" s="44">
        <v>18</v>
      </c>
      <c r="D36" s="55">
        <v>306484</v>
      </c>
      <c r="E36" s="46">
        <v>265094</v>
      </c>
      <c r="F36" s="43"/>
      <c r="G36" s="46"/>
    </row>
    <row r="37" spans="1:7" s="11" customFormat="1" ht="15" customHeight="1">
      <c r="A37" s="40" t="s">
        <v>116</v>
      </c>
      <c r="B37" s="380" t="s">
        <v>148</v>
      </c>
      <c r="C37" s="41"/>
      <c r="D37" s="64">
        <f>SUM(D30:D36)</f>
        <v>18619910</v>
      </c>
      <c r="E37" s="49">
        <f>SUM(E30:E36)</f>
        <v>14179298</v>
      </c>
      <c r="F37" s="43"/>
      <c r="G37" s="43"/>
    </row>
    <row r="38" spans="1:7" s="11" customFormat="1" ht="15" customHeight="1">
      <c r="A38" s="40"/>
      <c r="B38" s="381"/>
      <c r="C38" s="43"/>
      <c r="D38" s="55"/>
      <c r="E38" s="46"/>
      <c r="F38" s="43"/>
      <c r="G38" s="43"/>
    </row>
    <row r="39" spans="1:7" s="11" customFormat="1" ht="15" customHeight="1">
      <c r="A39" s="40" t="s">
        <v>103</v>
      </c>
      <c r="B39" s="380" t="s">
        <v>149</v>
      </c>
      <c r="C39" s="41"/>
      <c r="D39" s="55"/>
      <c r="E39" s="46"/>
      <c r="F39" s="43"/>
      <c r="G39" s="43"/>
    </row>
    <row r="40" spans="1:7" ht="15" customHeight="1">
      <c r="A40" s="40" t="s">
        <v>116</v>
      </c>
      <c r="B40" s="43" t="s">
        <v>139</v>
      </c>
      <c r="C40" s="41">
        <v>15</v>
      </c>
      <c r="D40" s="55">
        <v>307010</v>
      </c>
      <c r="E40" s="46">
        <v>481437</v>
      </c>
      <c r="F40" s="6"/>
      <c r="G40" s="6"/>
    </row>
    <row r="41" spans="1:7" s="11" customFormat="1" ht="15" customHeight="1">
      <c r="A41" s="40" t="s">
        <v>140</v>
      </c>
      <c r="B41" s="43" t="s">
        <v>141</v>
      </c>
      <c r="C41" s="41" t="s">
        <v>142</v>
      </c>
      <c r="D41" s="55">
        <v>302743</v>
      </c>
      <c r="E41" s="46">
        <v>241166</v>
      </c>
      <c r="F41" s="43"/>
      <c r="G41" s="46"/>
    </row>
    <row r="42" spans="1:7" s="11" customFormat="1" ht="15" customHeight="1">
      <c r="A42" s="40" t="s">
        <v>143</v>
      </c>
      <c r="B42" s="43" t="s">
        <v>144</v>
      </c>
      <c r="C42" s="44">
        <v>16</v>
      </c>
      <c r="D42" s="55">
        <v>12534528</v>
      </c>
      <c r="E42" s="46">
        <v>12958535</v>
      </c>
      <c r="F42" s="43"/>
      <c r="G42" s="46"/>
    </row>
    <row r="43" spans="1:7" s="11" customFormat="1" ht="15" customHeight="1">
      <c r="A43" s="40" t="s">
        <v>145</v>
      </c>
      <c r="B43" s="43" t="s">
        <v>146</v>
      </c>
      <c r="C43" s="44">
        <v>17</v>
      </c>
      <c r="D43" s="55">
        <v>735698</v>
      </c>
      <c r="E43" s="46">
        <v>689941</v>
      </c>
      <c r="F43" s="43"/>
      <c r="G43" s="43"/>
    </row>
    <row r="44" spans="1:7" s="11" customFormat="1" ht="15" customHeight="1">
      <c r="A44" s="40" t="s">
        <v>145</v>
      </c>
      <c r="B44" s="43" t="s">
        <v>147</v>
      </c>
      <c r="C44" s="44">
        <v>18</v>
      </c>
      <c r="D44" s="55">
        <v>1364110</v>
      </c>
      <c r="E44" s="46">
        <v>1370687</v>
      </c>
      <c r="F44" s="43"/>
      <c r="G44" s="43"/>
    </row>
    <row r="45" spans="1:7" s="11" customFormat="1" ht="15" customHeight="1">
      <c r="A45" s="40" t="s">
        <v>116</v>
      </c>
      <c r="B45" s="380" t="s">
        <v>150</v>
      </c>
      <c r="C45" s="41"/>
      <c r="D45" s="64">
        <f>SUM(D40:D44)</f>
        <v>15244089</v>
      </c>
      <c r="E45" s="49">
        <f>SUM(E40:E44)</f>
        <v>15741766</v>
      </c>
      <c r="F45" s="43"/>
      <c r="G45" s="43"/>
    </row>
    <row r="46" spans="1:7" s="11" customFormat="1" ht="15" customHeight="1">
      <c r="A46" s="40"/>
      <c r="B46" s="381"/>
      <c r="C46" s="41"/>
      <c r="D46" s="55"/>
      <c r="E46" s="46"/>
      <c r="F46" s="43"/>
      <c r="G46" s="43"/>
    </row>
    <row r="47" spans="1:7" s="11" customFormat="1" ht="15" customHeight="1">
      <c r="A47" s="40" t="s">
        <v>116</v>
      </c>
      <c r="B47" s="380" t="s">
        <v>151</v>
      </c>
      <c r="C47" s="41"/>
      <c r="D47" s="64">
        <f>D37+D45</f>
        <v>33863999</v>
      </c>
      <c r="E47" s="49">
        <f>E37+E45</f>
        <v>29921064</v>
      </c>
      <c r="F47" s="43"/>
      <c r="G47" s="43"/>
    </row>
    <row r="48" spans="1:7" s="11" customFormat="1" ht="15" customHeight="1">
      <c r="A48" s="40"/>
      <c r="B48" s="43"/>
      <c r="C48" s="41"/>
      <c r="D48" s="55"/>
      <c r="E48" s="46"/>
      <c r="F48" s="43"/>
      <c r="G48" s="43"/>
    </row>
    <row r="49" spans="1:7" s="11" customFormat="1" ht="15" customHeight="1" thickBot="1">
      <c r="A49" s="40" t="s">
        <v>116</v>
      </c>
      <c r="B49" s="380" t="s">
        <v>152</v>
      </c>
      <c r="C49" s="41"/>
      <c r="D49" s="64">
        <f>D27-D47</f>
        <v>571812431</v>
      </c>
      <c r="E49" s="49">
        <f>E27-E47</f>
        <v>558056132</v>
      </c>
      <c r="F49" s="43"/>
      <c r="G49" s="43"/>
    </row>
    <row r="50" spans="1:7" s="11" customFormat="1" ht="15" customHeight="1" thickTop="1">
      <c r="A50" s="40"/>
      <c r="B50" s="381"/>
      <c r="C50" s="41"/>
      <c r="D50" s="65"/>
      <c r="E50" s="66"/>
      <c r="F50" s="43"/>
      <c r="G50" s="43"/>
    </row>
    <row r="51" spans="1:7" s="11" customFormat="1" ht="15" customHeight="1">
      <c r="A51" s="40" t="s">
        <v>116</v>
      </c>
      <c r="B51" s="380" t="s">
        <v>153</v>
      </c>
      <c r="C51" s="41"/>
      <c r="D51" s="55"/>
      <c r="E51" s="46"/>
      <c r="F51" s="43"/>
      <c r="G51" s="43"/>
    </row>
    <row r="52" spans="1:7" s="11" customFormat="1" ht="15" customHeight="1">
      <c r="A52" s="40" t="s">
        <v>154</v>
      </c>
      <c r="B52" s="43" t="s">
        <v>155</v>
      </c>
      <c r="C52" s="41"/>
      <c r="D52" s="55">
        <v>432253662</v>
      </c>
      <c r="E52" s="46">
        <v>422241633</v>
      </c>
      <c r="F52" s="43"/>
      <c r="G52" s="43"/>
    </row>
    <row r="53" spans="1:7" s="11" customFormat="1" ht="18">
      <c r="A53" s="40" t="s">
        <v>156</v>
      </c>
      <c r="B53" s="43" t="s">
        <v>157</v>
      </c>
      <c r="C53" s="44">
        <v>32</v>
      </c>
      <c r="D53" s="55">
        <v>18120032</v>
      </c>
      <c r="E53" s="46">
        <v>15924018</v>
      </c>
      <c r="F53" s="43"/>
      <c r="G53" s="43"/>
    </row>
    <row r="54" spans="1:7" s="11" customFormat="1" ht="15" customHeight="1">
      <c r="A54" s="40" t="s">
        <v>154</v>
      </c>
      <c r="B54" s="43" t="s">
        <v>158</v>
      </c>
      <c r="C54" s="44">
        <v>19</v>
      </c>
      <c r="D54" s="55">
        <v>121438737</v>
      </c>
      <c r="E54" s="46">
        <v>119890481</v>
      </c>
      <c r="F54" s="43"/>
      <c r="G54" s="43"/>
    </row>
    <row r="55" spans="1:7" s="11" customFormat="1" ht="15" customHeight="1" thickBot="1">
      <c r="A55" s="40" t="s">
        <v>116</v>
      </c>
      <c r="B55" s="380" t="s">
        <v>159</v>
      </c>
      <c r="C55" s="41"/>
      <c r="D55" s="64">
        <f>SUM(D52:D54)</f>
        <v>571812431</v>
      </c>
      <c r="E55" s="49">
        <f>SUM(E52:E54)</f>
        <v>558056132</v>
      </c>
      <c r="F55" s="43"/>
      <c r="G55" s="43"/>
    </row>
    <row r="56" spans="1:7" ht="15" customHeight="1" thickTop="1">
      <c r="A56" s="23"/>
      <c r="B56" s="6"/>
      <c r="C56" s="6"/>
      <c r="D56" s="67"/>
      <c r="E56" s="68"/>
      <c r="F56" s="6"/>
      <c r="G56" s="6"/>
    </row>
    <row r="57" spans="1:7" ht="15" customHeight="1">
      <c r="A57" s="23"/>
      <c r="B57" s="6" t="s">
        <v>98</v>
      </c>
      <c r="C57" s="6"/>
      <c r="D57" s="6"/>
      <c r="E57" s="6"/>
      <c r="F57" s="6"/>
      <c r="G57" s="6"/>
    </row>
  </sheetData>
  <pageMargins left="0.23622047244094491" right="0.23622047244094491" top="0.51181102362204722" bottom="0.74803149606299213" header="0.31496062992125984" footer="0.31496062992125984"/>
  <pageSetup paperSize="9" scale="88" orientation="portrait" r:id="rId1"/>
  <headerFooter scaleWithDoc="0">
    <oddFooter>&amp;L&amp;K000000&amp;R&amp;K000000 | &amp;P</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6">
    <tabColor rgb="FF002060"/>
  </sheetPr>
  <dimension ref="A1:O119"/>
  <sheetViews>
    <sheetView view="pageBreakPreview" zoomScaleNormal="100" zoomScaleSheetLayoutView="100" workbookViewId="0"/>
  </sheetViews>
  <sheetFormatPr defaultColWidth="8.85546875" defaultRowHeight="15" customHeight="1"/>
  <cols>
    <col min="1" max="1" width="12" style="8" bestFit="1" customWidth="1"/>
    <col min="2" max="2" width="4.42578125" customWidth="1"/>
    <col min="3" max="3" width="57.85546875" customWidth="1"/>
    <col min="4" max="4" width="7.140625" customWidth="1"/>
    <col min="5" max="5" width="11.5703125" customWidth="1"/>
    <col min="6" max="6" width="13.28515625" customWidth="1"/>
    <col min="7" max="7" width="11" customWidth="1"/>
    <col min="8" max="12" width="8.85546875" customWidth="1"/>
  </cols>
  <sheetData>
    <row r="1" spans="1:9" ht="15" customHeight="1">
      <c r="A1" s="24"/>
      <c r="B1" s="284"/>
      <c r="C1" s="299" t="s">
        <v>0</v>
      </c>
      <c r="D1" s="6"/>
      <c r="E1" s="6"/>
      <c r="F1" s="6"/>
      <c r="G1" s="6"/>
      <c r="H1" s="6"/>
      <c r="I1" s="6"/>
    </row>
    <row r="2" spans="1:9" ht="15" customHeight="1">
      <c r="A2" s="24" t="s">
        <v>469</v>
      </c>
      <c r="B2" s="284"/>
      <c r="C2" s="299" t="s">
        <v>322</v>
      </c>
      <c r="D2" s="6"/>
      <c r="E2" s="6"/>
      <c r="F2" s="6"/>
      <c r="G2" s="6"/>
      <c r="H2" s="6"/>
      <c r="I2" s="6"/>
    </row>
    <row r="3" spans="1:9" ht="15" customHeight="1">
      <c r="A3" s="24" t="s">
        <v>37</v>
      </c>
      <c r="B3" s="284"/>
      <c r="C3" s="299" t="s">
        <v>2</v>
      </c>
      <c r="D3" s="6"/>
      <c r="E3" s="6"/>
      <c r="F3" s="6"/>
      <c r="G3" s="6"/>
      <c r="H3" s="6"/>
      <c r="I3" s="6"/>
    </row>
    <row r="4" spans="1:9" ht="13.15">
      <c r="B4" s="294"/>
      <c r="C4" s="294"/>
      <c r="D4" s="25"/>
      <c r="E4" s="25"/>
      <c r="F4" s="25"/>
      <c r="G4" s="147"/>
      <c r="H4" s="6"/>
      <c r="I4" s="6"/>
    </row>
    <row r="5" spans="1:9">
      <c r="B5" s="301" t="s">
        <v>1613</v>
      </c>
      <c r="C5" s="302" t="s">
        <v>1614</v>
      </c>
      <c r="D5" s="6"/>
      <c r="E5" s="6"/>
      <c r="F5" s="6"/>
      <c r="G5" s="6"/>
      <c r="H5" s="6"/>
      <c r="I5" s="6"/>
    </row>
    <row r="6" spans="1:9" ht="13.5" customHeight="1">
      <c r="A6" s="24"/>
      <c r="B6" s="6"/>
      <c r="C6" s="6"/>
      <c r="D6" s="6"/>
      <c r="E6" s="6"/>
      <c r="F6" s="6"/>
      <c r="G6" s="6"/>
      <c r="H6" s="6"/>
      <c r="I6" s="6"/>
    </row>
    <row r="7" spans="1:9" ht="13.5" customHeight="1">
      <c r="A7" s="24" t="s">
        <v>1615</v>
      </c>
      <c r="B7" s="352" t="s">
        <v>472</v>
      </c>
      <c r="C7" s="310" t="s">
        <v>1616</v>
      </c>
      <c r="D7" s="6"/>
      <c r="E7" s="6"/>
      <c r="F7" s="6"/>
      <c r="G7" s="6"/>
      <c r="H7" s="6"/>
      <c r="I7" s="6"/>
    </row>
    <row r="8" spans="1:9" ht="12.75" customHeight="1">
      <c r="A8" s="24" t="s">
        <v>1617</v>
      </c>
      <c r="B8" s="6"/>
      <c r="C8" s="6"/>
      <c r="D8" s="6"/>
      <c r="E8" s="6"/>
      <c r="F8" s="6"/>
      <c r="G8" s="6"/>
      <c r="H8" s="6"/>
      <c r="I8" s="6"/>
    </row>
    <row r="9" spans="1:9" ht="12.75" customHeight="1">
      <c r="A9" s="24"/>
      <c r="B9" s="6"/>
      <c r="C9" s="6" t="s">
        <v>1618</v>
      </c>
      <c r="D9" s="284"/>
      <c r="E9" s="287">
        <v>2025</v>
      </c>
      <c r="F9" s="288">
        <v>2025</v>
      </c>
      <c r="G9" s="288">
        <v>2024</v>
      </c>
      <c r="H9" s="6"/>
      <c r="I9" s="6"/>
    </row>
    <row r="10" spans="1:9" ht="12.75" customHeight="1">
      <c r="A10" s="24"/>
      <c r="B10" s="6"/>
      <c r="C10" s="6" t="s">
        <v>1619</v>
      </c>
      <c r="D10" s="289" t="s">
        <v>40</v>
      </c>
      <c r="E10" s="290" t="s">
        <v>41</v>
      </c>
      <c r="F10" s="289" t="s">
        <v>42</v>
      </c>
      <c r="G10" s="289" t="s">
        <v>41</v>
      </c>
      <c r="H10" s="6"/>
      <c r="I10" s="6"/>
    </row>
    <row r="11" spans="1:9" ht="12.75" customHeight="1">
      <c r="A11" s="24"/>
      <c r="B11" s="6"/>
      <c r="C11" s="6"/>
      <c r="D11" s="307"/>
      <c r="E11" s="292" t="s">
        <v>43</v>
      </c>
      <c r="F11" s="291" t="s">
        <v>43</v>
      </c>
      <c r="G11" s="291" t="s">
        <v>43</v>
      </c>
      <c r="H11" s="6"/>
      <c r="I11" s="6"/>
    </row>
    <row r="12" spans="1:9" ht="12.75" customHeight="1">
      <c r="A12" s="24"/>
      <c r="B12" s="6"/>
      <c r="C12" s="20" t="s">
        <v>1620</v>
      </c>
      <c r="D12" s="6"/>
      <c r="E12" s="113">
        <v>53216</v>
      </c>
      <c r="F12" s="114">
        <v>53216</v>
      </c>
      <c r="G12" s="114">
        <v>50364</v>
      </c>
      <c r="H12" s="6"/>
      <c r="I12" s="6"/>
    </row>
    <row r="13" spans="1:9" ht="12.75" customHeight="1">
      <c r="A13" s="24"/>
      <c r="B13" s="6"/>
      <c r="C13" s="20" t="s">
        <v>1621</v>
      </c>
      <c r="D13" s="6"/>
      <c r="E13" s="113">
        <v>28670</v>
      </c>
      <c r="F13" s="114">
        <v>28670</v>
      </c>
      <c r="G13" s="114">
        <v>28560</v>
      </c>
      <c r="H13" s="6"/>
      <c r="I13" s="6"/>
    </row>
    <row r="14" spans="1:9" ht="12.75" customHeight="1">
      <c r="A14" s="24"/>
      <c r="B14" s="6"/>
      <c r="C14" s="20" t="s">
        <v>1622</v>
      </c>
      <c r="D14" s="6"/>
      <c r="E14" s="113">
        <v>550</v>
      </c>
      <c r="F14" s="114">
        <v>550</v>
      </c>
      <c r="G14" s="114">
        <v>545</v>
      </c>
      <c r="H14" s="6"/>
      <c r="I14" s="6"/>
    </row>
    <row r="15" spans="1:9" ht="12.75" customHeight="1">
      <c r="A15" s="24"/>
      <c r="B15" s="6"/>
      <c r="C15" s="20" t="s">
        <v>1623</v>
      </c>
      <c r="D15" s="6"/>
      <c r="E15" s="113">
        <v>4561</v>
      </c>
      <c r="F15" s="114">
        <v>4500</v>
      </c>
      <c r="G15" s="114">
        <v>4782</v>
      </c>
      <c r="H15" s="6"/>
      <c r="I15" s="6"/>
    </row>
    <row r="16" spans="1:9" ht="12.75" customHeight="1">
      <c r="A16" s="24"/>
      <c r="B16" s="6"/>
      <c r="C16" s="6"/>
      <c r="D16" s="6"/>
      <c r="E16" s="187">
        <f>SUM(E12:E15)</f>
        <v>86997</v>
      </c>
      <c r="F16" s="95">
        <f>SUM(F12:F15)</f>
        <v>86936</v>
      </c>
      <c r="G16" s="95">
        <f>SUM(G12:G15)</f>
        <v>84251</v>
      </c>
      <c r="H16" s="6"/>
      <c r="I16" s="6"/>
    </row>
    <row r="17" spans="1:9" ht="12.75" customHeight="1">
      <c r="A17" s="24"/>
      <c r="B17" s="6"/>
      <c r="C17" s="6"/>
      <c r="D17" s="6"/>
      <c r="E17" s="82"/>
      <c r="F17" s="6"/>
      <c r="G17" s="6"/>
      <c r="H17" s="6"/>
      <c r="I17" s="6"/>
    </row>
    <row r="18" spans="1:9" ht="12.75" customHeight="1">
      <c r="A18" s="24"/>
      <c r="B18" s="6"/>
      <c r="C18" s="20" t="s">
        <v>1624</v>
      </c>
      <c r="D18" s="6"/>
      <c r="E18" s="113">
        <v>13304</v>
      </c>
      <c r="F18" s="114">
        <v>13304</v>
      </c>
      <c r="G18" s="114">
        <v>12591</v>
      </c>
      <c r="H18" s="6"/>
      <c r="I18" s="6"/>
    </row>
    <row r="19" spans="1:9" ht="12.75" customHeight="1">
      <c r="A19" s="24"/>
      <c r="B19" s="6"/>
      <c r="C19" s="20" t="s">
        <v>1625</v>
      </c>
      <c r="D19" s="6"/>
      <c r="E19" s="113">
        <v>28670</v>
      </c>
      <c r="F19" s="114">
        <v>28670</v>
      </c>
      <c r="G19" s="114">
        <v>28560</v>
      </c>
      <c r="H19" s="6"/>
      <c r="I19" s="6"/>
    </row>
    <row r="20" spans="1:9" ht="12.75" customHeight="1">
      <c r="A20" s="24"/>
      <c r="B20" s="6"/>
      <c r="C20" s="20" t="s">
        <v>1626</v>
      </c>
      <c r="D20" s="6"/>
      <c r="E20" s="113">
        <v>550</v>
      </c>
      <c r="F20" s="114">
        <v>550</v>
      </c>
      <c r="G20" s="114">
        <v>545</v>
      </c>
      <c r="H20" s="6"/>
      <c r="I20" s="6"/>
    </row>
    <row r="21" spans="1:9" ht="12.75" customHeight="1">
      <c r="A21" s="24"/>
      <c r="B21" s="6"/>
      <c r="C21" s="20" t="s">
        <v>1627</v>
      </c>
      <c r="D21" s="6"/>
      <c r="E21" s="113">
        <v>3562</v>
      </c>
      <c r="F21" s="114">
        <v>3200</v>
      </c>
      <c r="G21" s="114">
        <v>3384</v>
      </c>
      <c r="H21" s="6"/>
      <c r="I21" s="6"/>
    </row>
    <row r="22" spans="1:9" ht="12.75" customHeight="1">
      <c r="A22" s="24"/>
      <c r="B22" s="6"/>
      <c r="C22" s="6"/>
      <c r="D22" s="6"/>
      <c r="E22" s="187">
        <f>SUM(E18:E21)</f>
        <v>46086</v>
      </c>
      <c r="F22" s="95">
        <f>SUM(F18:F21)</f>
        <v>45724</v>
      </c>
      <c r="G22" s="95">
        <f>SUM(G18:G21)</f>
        <v>45080</v>
      </c>
      <c r="H22" s="6"/>
      <c r="I22" s="6"/>
    </row>
    <row r="23" spans="1:9" ht="12.75" customHeight="1">
      <c r="A23" s="24"/>
      <c r="B23" s="6"/>
      <c r="C23" s="6"/>
      <c r="D23" s="6"/>
      <c r="E23" s="82"/>
      <c r="F23" s="6"/>
      <c r="G23" s="6"/>
      <c r="H23" s="6"/>
      <c r="I23" s="6"/>
    </row>
    <row r="24" spans="1:9" ht="12.75" customHeight="1">
      <c r="A24" s="24"/>
      <c r="B24" s="6"/>
      <c r="C24" s="20" t="s">
        <v>1628</v>
      </c>
      <c r="D24" s="6"/>
      <c r="E24" s="113">
        <v>86010</v>
      </c>
      <c r="F24" s="114">
        <v>86010</v>
      </c>
      <c r="G24" s="114">
        <v>85680</v>
      </c>
      <c r="H24" s="6"/>
      <c r="I24" s="6"/>
    </row>
    <row r="25" spans="1:9" ht="12.75" customHeight="1">
      <c r="A25" s="24"/>
      <c r="B25" s="6"/>
      <c r="C25" s="20" t="s">
        <v>1629</v>
      </c>
      <c r="D25" s="6"/>
      <c r="E25" s="113">
        <v>1650</v>
      </c>
      <c r="F25" s="114">
        <v>1650</v>
      </c>
      <c r="G25" s="114">
        <v>1635</v>
      </c>
      <c r="H25" s="6"/>
      <c r="I25" s="6"/>
    </row>
    <row r="26" spans="1:9" ht="12.75" customHeight="1">
      <c r="A26" s="24"/>
      <c r="B26" s="6"/>
      <c r="C26" s="20" t="s">
        <v>1630</v>
      </c>
      <c r="D26" s="6"/>
      <c r="E26" s="113">
        <v>8790</v>
      </c>
      <c r="F26" s="114">
        <v>8400</v>
      </c>
      <c r="G26" s="114">
        <v>9307</v>
      </c>
      <c r="H26" s="6"/>
      <c r="I26" s="6"/>
    </row>
    <row r="27" spans="1:9" ht="12.75">
      <c r="A27" s="24"/>
      <c r="B27" s="6"/>
      <c r="C27" s="6"/>
      <c r="D27" s="6"/>
      <c r="E27" s="187">
        <f>SUM(E24:E26)</f>
        <v>96450</v>
      </c>
      <c r="F27" s="95">
        <f>SUM(F24:F26)</f>
        <v>96060</v>
      </c>
      <c r="G27" s="95">
        <f>SUM(G24:G26)</f>
        <v>96622</v>
      </c>
      <c r="H27" s="6"/>
      <c r="I27" s="6"/>
    </row>
    <row r="28" spans="1:9" ht="12.75">
      <c r="A28" s="24"/>
      <c r="B28" s="6"/>
      <c r="C28" s="6"/>
      <c r="D28" s="6"/>
      <c r="E28" s="82"/>
      <c r="F28" s="6"/>
      <c r="G28" s="6"/>
      <c r="H28" s="6"/>
      <c r="I28" s="6"/>
    </row>
    <row r="29" spans="1:9" ht="12.75" customHeight="1">
      <c r="A29" s="24"/>
      <c r="B29" s="6"/>
      <c r="C29" s="6"/>
      <c r="D29" s="14" t="s">
        <v>1631</v>
      </c>
      <c r="E29" s="187">
        <f>E16+E22+E27</f>
        <v>229533</v>
      </c>
      <c r="F29" s="95">
        <f>F16+F22+F27</f>
        <v>228720</v>
      </c>
      <c r="G29" s="95">
        <f>G16+G22+G27</f>
        <v>225953</v>
      </c>
      <c r="H29" s="6"/>
      <c r="I29" s="6"/>
    </row>
    <row r="30" spans="1:9" ht="9.75" customHeight="1">
      <c r="A30" s="24"/>
      <c r="B30" s="6"/>
      <c r="C30" s="6"/>
      <c r="D30" s="6"/>
      <c r="E30" s="34"/>
      <c r="F30" s="6"/>
      <c r="G30" s="35"/>
      <c r="H30" s="6"/>
      <c r="I30" s="6"/>
    </row>
    <row r="31" spans="1:9" ht="13.15">
      <c r="A31" s="24"/>
      <c r="B31" s="352" t="s">
        <v>558</v>
      </c>
      <c r="C31" s="310" t="s">
        <v>1632</v>
      </c>
      <c r="D31" s="6"/>
      <c r="E31" s="34"/>
      <c r="F31" s="6"/>
      <c r="G31" s="35"/>
      <c r="H31" s="6"/>
      <c r="I31" s="6"/>
    </row>
    <row r="32" spans="1:9" ht="13.15">
      <c r="A32" s="24"/>
      <c r="B32" s="6"/>
      <c r="C32" s="6"/>
      <c r="D32" s="6"/>
      <c r="E32" s="34"/>
      <c r="F32" s="6"/>
      <c r="G32" s="35"/>
      <c r="H32" s="6"/>
      <c r="I32" s="6"/>
    </row>
    <row r="33" spans="1:9" ht="13.15">
      <c r="A33" s="24"/>
      <c r="B33" s="6"/>
      <c r="C33" s="6" t="s">
        <v>1633</v>
      </c>
      <c r="D33" s="6"/>
      <c r="E33" s="34"/>
      <c r="F33" s="6"/>
      <c r="G33" s="35"/>
      <c r="H33" s="6"/>
      <c r="I33" s="6"/>
    </row>
    <row r="34" spans="1:9" ht="13.15">
      <c r="A34" s="24"/>
      <c r="B34" s="6"/>
      <c r="C34" s="6" t="s">
        <v>1634</v>
      </c>
      <c r="D34" s="6"/>
      <c r="E34" s="34"/>
      <c r="F34" s="6"/>
      <c r="G34" s="35"/>
      <c r="H34" s="6"/>
      <c r="I34" s="6"/>
    </row>
    <row r="35" spans="1:9" ht="12.75">
      <c r="A35" s="24"/>
      <c r="B35" s="6"/>
      <c r="C35" s="6"/>
      <c r="D35" s="6"/>
      <c r="E35" s="82"/>
      <c r="F35" s="6"/>
      <c r="G35" s="6"/>
      <c r="H35" s="6"/>
      <c r="I35" s="6"/>
    </row>
    <row r="36" spans="1:9" ht="12.75">
      <c r="A36" s="24" t="s">
        <v>1635</v>
      </c>
      <c r="B36" s="6"/>
      <c r="C36" s="6" t="s">
        <v>1636</v>
      </c>
      <c r="D36" s="6"/>
      <c r="E36" s="113">
        <v>1165891</v>
      </c>
      <c r="F36" s="6"/>
      <c r="G36" s="114">
        <v>1246081</v>
      </c>
      <c r="H36" s="6"/>
      <c r="I36" s="6"/>
    </row>
    <row r="37" spans="1:9" ht="12.75">
      <c r="A37" s="24" t="s">
        <v>1637</v>
      </c>
      <c r="B37" s="6"/>
      <c r="C37" s="6" t="s">
        <v>1638</v>
      </c>
      <c r="D37" s="6"/>
      <c r="E37" s="113">
        <v>110658</v>
      </c>
      <c r="F37" s="6"/>
      <c r="G37" s="114">
        <v>101985</v>
      </c>
      <c r="H37" s="6"/>
      <c r="I37" s="6"/>
    </row>
    <row r="38" spans="1:9" ht="12.75">
      <c r="A38" s="24" t="s">
        <v>1639</v>
      </c>
      <c r="B38" s="6"/>
      <c r="C38" s="6" t="s">
        <v>1640</v>
      </c>
      <c r="D38" s="6"/>
      <c r="E38" s="113">
        <v>165904</v>
      </c>
      <c r="F38" s="6"/>
      <c r="G38" s="114">
        <v>168410</v>
      </c>
      <c r="H38" s="6"/>
      <c r="I38" s="6"/>
    </row>
    <row r="39" spans="1:9" ht="13.5" customHeight="1">
      <c r="A39" s="24" t="s">
        <v>1641</v>
      </c>
      <c r="B39" s="6"/>
      <c r="C39" s="6" t="s">
        <v>1642</v>
      </c>
      <c r="D39" s="6"/>
      <c r="E39" s="113">
        <v>0</v>
      </c>
      <c r="F39" s="6"/>
      <c r="G39" s="114">
        <v>15674</v>
      </c>
      <c r="H39" s="6"/>
      <c r="I39" s="6"/>
    </row>
    <row r="40" spans="1:9" ht="13.5" customHeight="1">
      <c r="A40" s="24"/>
      <c r="B40" s="6"/>
      <c r="C40" s="6" t="s">
        <v>1643</v>
      </c>
      <c r="D40" s="14" t="s">
        <v>1644</v>
      </c>
      <c r="E40" s="82">
        <f>E29</f>
        <v>229533</v>
      </c>
      <c r="F40" s="6"/>
      <c r="G40" s="130">
        <f>G29</f>
        <v>225953</v>
      </c>
      <c r="H40" s="6"/>
      <c r="I40" s="6"/>
    </row>
    <row r="41" spans="1:9" ht="12.75">
      <c r="A41" s="24"/>
      <c r="B41" s="6"/>
      <c r="C41" s="6"/>
      <c r="D41" s="6"/>
      <c r="E41" s="84">
        <f>SUM(E36:E40)</f>
        <v>1671986</v>
      </c>
      <c r="F41" s="6"/>
      <c r="G41" s="76">
        <f>SUM(G36:G40)</f>
        <v>1758103</v>
      </c>
      <c r="H41" s="6"/>
      <c r="I41" s="6"/>
    </row>
    <row r="42" spans="1:9" ht="10.5" customHeight="1">
      <c r="A42" s="24"/>
      <c r="B42" s="6"/>
      <c r="C42" s="6"/>
      <c r="D42" s="6"/>
      <c r="E42" s="6"/>
      <c r="F42" s="6"/>
      <c r="G42" s="6"/>
      <c r="H42" s="6"/>
      <c r="I42" s="6"/>
    </row>
    <row r="43" spans="1:9" ht="12.75">
      <c r="A43" s="24"/>
      <c r="B43" s="6"/>
      <c r="C43" s="207" t="s">
        <v>1636</v>
      </c>
      <c r="D43" s="6"/>
      <c r="E43" s="6"/>
      <c r="F43" s="6"/>
      <c r="G43" s="6"/>
      <c r="H43" s="6"/>
      <c r="I43" s="6"/>
    </row>
    <row r="44" spans="1:9" ht="12.75">
      <c r="A44" s="24"/>
      <c r="B44" s="6"/>
      <c r="C44" s="6" t="s">
        <v>1645</v>
      </c>
      <c r="D44" s="6"/>
      <c r="E44" s="6"/>
      <c r="F44" s="6"/>
      <c r="G44" s="6"/>
      <c r="H44" s="6"/>
      <c r="I44" s="6"/>
    </row>
    <row r="45" spans="1:9" ht="12.75">
      <c r="A45" s="24"/>
      <c r="B45" s="6"/>
      <c r="C45" s="6" t="s">
        <v>1646</v>
      </c>
      <c r="D45" s="6"/>
      <c r="E45" s="6"/>
      <c r="F45" s="6"/>
      <c r="G45" s="6"/>
      <c r="H45" s="6"/>
      <c r="I45" s="6"/>
    </row>
    <row r="46" spans="1:9" ht="6.75" customHeight="1">
      <c r="A46" s="24"/>
      <c r="B46" s="6"/>
      <c r="C46" s="6"/>
      <c r="D46" s="6"/>
      <c r="E46" s="6"/>
      <c r="F46" s="6"/>
      <c r="G46" s="6"/>
      <c r="H46" s="6"/>
      <c r="I46" s="6"/>
    </row>
    <row r="47" spans="1:9" ht="12.75">
      <c r="A47" s="24"/>
      <c r="B47" s="6"/>
      <c r="C47" s="207" t="s">
        <v>1638</v>
      </c>
      <c r="D47" s="6"/>
      <c r="E47" s="6"/>
      <c r="F47" s="6"/>
      <c r="G47" s="6"/>
      <c r="H47" s="6"/>
      <c r="I47" s="6"/>
    </row>
    <row r="48" spans="1:9" ht="12.75">
      <c r="A48" s="24"/>
      <c r="B48" s="6"/>
      <c r="C48" s="6" t="s">
        <v>1647</v>
      </c>
      <c r="D48" s="6"/>
      <c r="E48" s="6"/>
      <c r="F48" s="6"/>
      <c r="G48" s="6"/>
      <c r="H48" s="6"/>
      <c r="I48" s="6"/>
    </row>
    <row r="49" spans="1:9" ht="12.75">
      <c r="A49" s="24"/>
      <c r="B49" s="6"/>
      <c r="C49" s="6" t="s">
        <v>1648</v>
      </c>
      <c r="D49" s="6"/>
      <c r="E49" s="6"/>
      <c r="F49" s="6"/>
      <c r="G49" s="6"/>
      <c r="H49" s="6"/>
      <c r="I49" s="6"/>
    </row>
    <row r="50" spans="1:9" ht="5.25" customHeight="1">
      <c r="A50" s="24"/>
      <c r="B50" s="6"/>
      <c r="C50" s="6"/>
      <c r="D50" s="6"/>
      <c r="E50" s="6"/>
      <c r="F50" s="6"/>
      <c r="G50" s="6"/>
      <c r="H50" s="6"/>
      <c r="I50" s="6"/>
    </row>
    <row r="51" spans="1:9" ht="12.75">
      <c r="A51" s="24"/>
      <c r="B51" s="6"/>
      <c r="C51" s="207" t="s">
        <v>1649</v>
      </c>
      <c r="D51" s="6"/>
      <c r="E51" s="6"/>
      <c r="F51" s="6"/>
      <c r="G51" s="6"/>
      <c r="H51" s="6"/>
      <c r="I51" s="6"/>
    </row>
    <row r="52" spans="1:9" ht="12.75">
      <c r="A52" s="24"/>
      <c r="B52" s="6"/>
      <c r="C52" s="6" t="s">
        <v>1650</v>
      </c>
      <c r="D52" s="6"/>
      <c r="E52" s="6"/>
      <c r="F52" s="6"/>
      <c r="G52" s="6"/>
      <c r="H52" s="6"/>
      <c r="I52" s="6"/>
    </row>
    <row r="53" spans="1:9" ht="8.25" customHeight="1">
      <c r="A53" s="24"/>
      <c r="B53" s="6"/>
      <c r="C53" s="6"/>
      <c r="D53" s="6"/>
      <c r="E53" s="6"/>
      <c r="F53" s="6"/>
      <c r="G53" s="6"/>
      <c r="H53" s="6"/>
      <c r="I53" s="6"/>
    </row>
    <row r="54" spans="1:9" ht="12.75">
      <c r="A54" s="24"/>
      <c r="B54" s="6"/>
      <c r="C54" s="207" t="s">
        <v>1651</v>
      </c>
      <c r="D54" s="207"/>
      <c r="E54" s="207"/>
      <c r="F54" s="207"/>
      <c r="G54" s="207"/>
      <c r="H54" s="6"/>
      <c r="I54" s="6"/>
    </row>
    <row r="55" spans="1:9" ht="12.75">
      <c r="A55" s="24"/>
      <c r="B55" s="6"/>
      <c r="C55" s="6" t="s">
        <v>1652</v>
      </c>
      <c r="D55" s="6"/>
      <c r="E55" s="6"/>
      <c r="F55" s="6"/>
      <c r="G55" s="6"/>
      <c r="H55" s="6"/>
      <c r="I55" s="6"/>
    </row>
    <row r="56" spans="1:9" ht="6" customHeight="1">
      <c r="A56" s="24"/>
      <c r="B56" s="6"/>
      <c r="C56" s="207"/>
      <c r="D56" s="207"/>
      <c r="E56" s="207"/>
      <c r="F56" s="207"/>
      <c r="G56" s="207"/>
      <c r="H56" s="6"/>
      <c r="I56" s="6"/>
    </row>
    <row r="57" spans="1:9" ht="12.75">
      <c r="A57" s="24"/>
      <c r="B57" s="6"/>
      <c r="C57" s="207" t="s">
        <v>1643</v>
      </c>
      <c r="D57" s="207"/>
      <c r="E57" s="207"/>
      <c r="F57" s="207"/>
      <c r="G57" s="207"/>
      <c r="H57" s="6"/>
      <c r="I57" s="6"/>
    </row>
    <row r="58" spans="1:9" ht="12.75">
      <c r="A58" s="24"/>
      <c r="B58" s="6"/>
      <c r="C58" s="208" t="s">
        <v>1653</v>
      </c>
      <c r="D58" s="207"/>
      <c r="E58" s="207"/>
      <c r="F58" s="207"/>
      <c r="G58" s="207"/>
      <c r="H58" s="6"/>
      <c r="I58" s="6"/>
    </row>
    <row r="59" spans="1:9" ht="12.75">
      <c r="A59" s="24"/>
      <c r="B59" s="6"/>
      <c r="C59" s="208"/>
      <c r="D59" s="207"/>
      <c r="E59" s="207"/>
      <c r="F59" s="207"/>
      <c r="G59" s="207"/>
      <c r="H59" s="6"/>
      <c r="I59" s="6"/>
    </row>
    <row r="60" spans="1:9">
      <c r="A60" s="24"/>
      <c r="B60" s="284"/>
      <c r="C60" s="299" t="s">
        <v>0</v>
      </c>
      <c r="D60" s="207"/>
      <c r="E60" s="207"/>
      <c r="F60" s="207"/>
      <c r="G60" s="207"/>
      <c r="H60" s="6"/>
      <c r="I60" s="6"/>
    </row>
    <row r="61" spans="1:9">
      <c r="A61" s="24" t="s">
        <v>469</v>
      </c>
      <c r="B61" s="284"/>
      <c r="C61" s="299" t="s">
        <v>322</v>
      </c>
      <c r="D61" s="207"/>
      <c r="E61" s="207"/>
      <c r="F61" s="207"/>
      <c r="G61" s="207"/>
      <c r="H61" s="6"/>
      <c r="I61" s="6"/>
    </row>
    <row r="62" spans="1:9">
      <c r="A62" s="24" t="s">
        <v>37</v>
      </c>
      <c r="B62" s="284"/>
      <c r="C62" s="299" t="s">
        <v>2</v>
      </c>
      <c r="D62" s="207"/>
      <c r="E62" s="207"/>
      <c r="F62" s="207"/>
      <c r="G62" s="207"/>
      <c r="H62" s="6"/>
      <c r="I62" s="6"/>
    </row>
    <row r="63" spans="1:9" ht="13.15">
      <c r="B63" s="294"/>
      <c r="C63" s="294"/>
      <c r="D63" s="207"/>
      <c r="E63" s="207"/>
      <c r="F63" s="207"/>
      <c r="G63" s="207"/>
      <c r="H63" s="6"/>
      <c r="I63" s="6"/>
    </row>
    <row r="64" spans="1:9">
      <c r="B64" s="301" t="s">
        <v>1613</v>
      </c>
      <c r="C64" s="302" t="s">
        <v>1654</v>
      </c>
      <c r="D64" s="207"/>
      <c r="E64" s="207"/>
      <c r="F64" s="207"/>
      <c r="G64" s="207"/>
      <c r="H64" s="6"/>
      <c r="I64" s="6"/>
    </row>
    <row r="65" spans="1:9" ht="12.75">
      <c r="A65" s="24"/>
      <c r="B65" s="6"/>
      <c r="C65" s="207"/>
      <c r="D65" s="207"/>
      <c r="E65" s="207"/>
      <c r="F65" s="207"/>
      <c r="G65" s="207"/>
      <c r="H65" s="6"/>
      <c r="I65" s="6"/>
    </row>
    <row r="66" spans="1:9" ht="13.15">
      <c r="A66" s="24"/>
      <c r="B66" s="352" t="s">
        <v>1169</v>
      </c>
      <c r="C66" s="310" t="s">
        <v>1655</v>
      </c>
      <c r="D66" s="6"/>
      <c r="E66" s="6"/>
      <c r="F66" s="6"/>
      <c r="G66" s="77"/>
      <c r="H66" s="6"/>
      <c r="I66" s="6"/>
    </row>
    <row r="67" spans="1:9" ht="11.25" customHeight="1">
      <c r="A67" s="24"/>
      <c r="B67" s="6"/>
      <c r="C67" s="6"/>
      <c r="D67" s="6"/>
      <c r="E67" s="6"/>
      <c r="F67" s="6"/>
      <c r="G67" s="77"/>
      <c r="H67" s="6"/>
      <c r="I67" s="6"/>
    </row>
    <row r="68" spans="1:9" ht="12.75">
      <c r="A68" s="24"/>
      <c r="B68" s="6"/>
      <c r="C68" s="6" t="s">
        <v>1656</v>
      </c>
      <c r="D68" s="6"/>
      <c r="E68" s="6"/>
      <c r="F68" s="6"/>
      <c r="G68" s="77"/>
      <c r="H68" s="6"/>
      <c r="I68" s="6"/>
    </row>
    <row r="69" spans="1:9" ht="12.75">
      <c r="A69" s="24"/>
      <c r="B69" s="6"/>
      <c r="C69" s="6" t="s">
        <v>1657</v>
      </c>
      <c r="D69" s="6"/>
      <c r="E69" s="6"/>
      <c r="F69" s="6"/>
      <c r="G69" s="77"/>
      <c r="H69" s="6"/>
      <c r="I69" s="6"/>
    </row>
    <row r="70" spans="1:9" ht="12.75">
      <c r="A70" s="24"/>
      <c r="B70" s="6"/>
      <c r="C70" s="6"/>
      <c r="D70" s="6"/>
      <c r="E70" s="6"/>
      <c r="F70" s="6"/>
      <c r="G70" s="77"/>
      <c r="H70" s="6"/>
      <c r="I70" s="6"/>
    </row>
    <row r="71" spans="1:9" ht="12.75">
      <c r="A71" s="24"/>
      <c r="B71" s="6"/>
      <c r="C71" s="20" t="s">
        <v>1658</v>
      </c>
      <c r="D71" s="20"/>
      <c r="E71" s="20"/>
      <c r="F71" s="20"/>
      <c r="G71" s="77"/>
      <c r="H71" s="6"/>
      <c r="I71" s="6"/>
    </row>
    <row r="72" spans="1:9" ht="12.75">
      <c r="A72" s="24"/>
      <c r="B72" s="6"/>
      <c r="C72" s="6"/>
      <c r="D72" s="6"/>
      <c r="E72" s="6"/>
      <c r="F72" s="6"/>
      <c r="G72" s="6"/>
      <c r="H72" s="6"/>
      <c r="I72" s="6"/>
    </row>
    <row r="73" spans="1:9" ht="13.15">
      <c r="A73" s="24"/>
      <c r="B73" s="6"/>
      <c r="C73" s="6" t="s">
        <v>1659</v>
      </c>
      <c r="D73" s="6"/>
      <c r="E73" s="287">
        <v>2025</v>
      </c>
      <c r="F73" s="284"/>
      <c r="G73" s="288">
        <v>2024</v>
      </c>
      <c r="H73" s="6"/>
      <c r="I73" s="6"/>
    </row>
    <row r="74" spans="1:9" ht="13.15">
      <c r="A74" s="24"/>
      <c r="B74" s="6"/>
      <c r="C74" s="6" t="s">
        <v>1660</v>
      </c>
      <c r="D74" s="6"/>
      <c r="E74" s="290" t="s">
        <v>41</v>
      </c>
      <c r="F74" s="284"/>
      <c r="G74" s="289" t="s">
        <v>41</v>
      </c>
      <c r="H74" s="6"/>
      <c r="I74" s="6"/>
    </row>
    <row r="75" spans="1:9" ht="13.15">
      <c r="A75" s="24"/>
      <c r="B75" s="6"/>
      <c r="C75" s="6"/>
      <c r="D75" s="6"/>
      <c r="E75" s="292" t="s">
        <v>43</v>
      </c>
      <c r="F75" s="284"/>
      <c r="G75" s="291" t="s">
        <v>43</v>
      </c>
      <c r="H75" s="6"/>
      <c r="I75" s="6"/>
    </row>
    <row r="76" spans="1:9" ht="12.75">
      <c r="A76" s="24"/>
      <c r="B76" s="6"/>
      <c r="C76" s="6"/>
      <c r="D76" s="6"/>
      <c r="E76" s="316"/>
      <c r="F76" s="284"/>
      <c r="G76" s="284"/>
      <c r="H76" s="6"/>
      <c r="I76" s="6"/>
    </row>
    <row r="77" spans="1:9" ht="12.75">
      <c r="A77" s="24"/>
      <c r="B77" s="6"/>
      <c r="C77" s="6" t="s">
        <v>1661</v>
      </c>
      <c r="D77" s="6"/>
      <c r="E77" s="113">
        <v>13032</v>
      </c>
      <c r="F77" s="6"/>
      <c r="G77" s="114">
        <v>11068</v>
      </c>
      <c r="H77" s="6"/>
      <c r="I77" s="6"/>
    </row>
    <row r="78" spans="1:9" ht="12.75">
      <c r="A78" s="24"/>
      <c r="B78" s="6"/>
      <c r="C78" s="6" t="s">
        <v>1662</v>
      </c>
      <c r="D78" s="6"/>
      <c r="E78" s="113">
        <v>265941</v>
      </c>
      <c r="F78" s="6"/>
      <c r="G78" s="114">
        <v>369871</v>
      </c>
      <c r="H78" s="6"/>
      <c r="I78" s="6"/>
    </row>
    <row r="79" spans="1:9" ht="12.75">
      <c r="A79" s="24"/>
      <c r="B79" s="6"/>
      <c r="C79" s="20" t="s">
        <v>1663</v>
      </c>
      <c r="D79" s="6"/>
      <c r="E79" s="113">
        <v>85612</v>
      </c>
      <c r="F79" s="6"/>
      <c r="G79" s="114">
        <v>84306</v>
      </c>
      <c r="H79" s="6"/>
      <c r="I79" s="6"/>
    </row>
    <row r="80" spans="1:9" ht="12.75">
      <c r="A80" s="24"/>
      <c r="B80" s="6"/>
      <c r="C80" s="20" t="s">
        <v>1664</v>
      </c>
      <c r="D80" s="6"/>
      <c r="E80" s="113">
        <v>5500</v>
      </c>
      <c r="F80" s="6"/>
      <c r="G80" s="114">
        <v>500</v>
      </c>
      <c r="H80" s="6"/>
      <c r="I80" s="6"/>
    </row>
    <row r="81" spans="1:9" ht="12.75">
      <c r="A81" s="24"/>
      <c r="B81" s="6"/>
      <c r="C81" s="20" t="s">
        <v>1665</v>
      </c>
      <c r="D81" s="6"/>
      <c r="E81" s="113">
        <v>0</v>
      </c>
      <c r="F81" s="6"/>
      <c r="G81" s="114">
        <v>10250</v>
      </c>
      <c r="H81" s="6"/>
      <c r="I81" s="6"/>
    </row>
    <row r="82" spans="1:9" ht="12.75">
      <c r="A82" s="24"/>
      <c r="B82" s="6"/>
      <c r="C82" s="6"/>
      <c r="D82" s="6"/>
      <c r="E82" s="82"/>
      <c r="F82" s="6"/>
      <c r="G82" s="6"/>
      <c r="H82" s="6"/>
      <c r="I82" s="6"/>
    </row>
    <row r="83" spans="1:9" ht="13.15">
      <c r="A83" s="24"/>
      <c r="B83" s="6"/>
      <c r="C83" s="310" t="s">
        <v>1666</v>
      </c>
      <c r="D83" s="6"/>
      <c r="E83" s="82"/>
      <c r="F83" s="6"/>
      <c r="G83" s="6"/>
      <c r="H83" s="6"/>
      <c r="I83" s="6"/>
    </row>
    <row r="84" spans="1:9" ht="12.75">
      <c r="A84" s="24"/>
      <c r="B84" s="6"/>
      <c r="C84" s="20" t="s">
        <v>108</v>
      </c>
      <c r="D84" s="6"/>
      <c r="E84" s="113">
        <v>13540</v>
      </c>
      <c r="F84" s="6"/>
      <c r="G84" s="114">
        <v>5684</v>
      </c>
      <c r="H84" s="6"/>
      <c r="I84" s="6"/>
    </row>
    <row r="85" spans="1:9" ht="12.75">
      <c r="A85" s="23"/>
      <c r="B85" s="6"/>
      <c r="C85" s="20"/>
      <c r="D85" s="6"/>
      <c r="E85" s="113"/>
      <c r="F85" s="6"/>
      <c r="G85" s="114"/>
      <c r="H85" s="6"/>
      <c r="I85" s="6"/>
    </row>
    <row r="86" spans="1:9" ht="12.75">
      <c r="A86" s="24"/>
      <c r="B86" s="6"/>
      <c r="C86" s="6"/>
      <c r="D86" s="6"/>
      <c r="E86" s="82"/>
      <c r="F86" s="6"/>
      <c r="G86" s="6"/>
      <c r="H86" s="6"/>
      <c r="I86" s="6"/>
    </row>
    <row r="87" spans="1:9" ht="13.15">
      <c r="A87" s="24"/>
      <c r="B87" s="6"/>
      <c r="C87" s="310" t="s">
        <v>1667</v>
      </c>
      <c r="D87" s="6"/>
      <c r="E87" s="82"/>
      <c r="F87" s="6"/>
      <c r="G87" s="6"/>
      <c r="H87" s="6"/>
      <c r="I87" s="6"/>
    </row>
    <row r="88" spans="1:9" ht="15.75" customHeight="1">
      <c r="A88" s="24"/>
      <c r="B88" s="6"/>
      <c r="C88" s="20" t="s">
        <v>137</v>
      </c>
      <c r="D88" s="6"/>
      <c r="E88" s="113">
        <v>25601</v>
      </c>
      <c r="F88" s="6"/>
      <c r="G88" s="114">
        <v>32564</v>
      </c>
      <c r="H88" s="6"/>
      <c r="I88" s="6"/>
    </row>
    <row r="89" spans="1:9" ht="15" customHeight="1">
      <c r="A89" s="23"/>
      <c r="B89" s="6"/>
      <c r="C89" s="20"/>
      <c r="D89" s="6"/>
      <c r="E89" s="113"/>
      <c r="F89" s="6"/>
      <c r="G89" s="114"/>
      <c r="H89" s="6"/>
      <c r="I89" s="6"/>
    </row>
    <row r="90" spans="1:9" ht="15.75" customHeight="1">
      <c r="A90" s="24"/>
      <c r="B90" s="6"/>
      <c r="C90" s="6"/>
      <c r="D90" s="6"/>
      <c r="E90" s="6"/>
      <c r="F90" s="6"/>
      <c r="G90" s="77"/>
      <c r="H90" s="6"/>
      <c r="I90" s="6"/>
    </row>
    <row r="91" spans="1:9" ht="13.15">
      <c r="A91" s="24" t="s">
        <v>1668</v>
      </c>
      <c r="B91" s="352" t="s">
        <v>1669</v>
      </c>
      <c r="C91" s="310" t="s">
        <v>1670</v>
      </c>
      <c r="D91" s="6"/>
      <c r="E91" s="6"/>
      <c r="F91" s="6"/>
      <c r="G91" s="77"/>
      <c r="H91" s="6"/>
      <c r="I91" s="6"/>
    </row>
    <row r="92" spans="1:9" ht="11.25" customHeight="1">
      <c r="A92" s="24"/>
      <c r="B92" s="284"/>
      <c r="C92" s="284"/>
      <c r="D92" s="6"/>
      <c r="E92" s="6"/>
      <c r="F92" s="6"/>
      <c r="G92" s="77"/>
      <c r="H92" s="6"/>
      <c r="I92" s="6"/>
    </row>
    <row r="93" spans="1:9" ht="13.15">
      <c r="A93" s="24"/>
      <c r="B93" s="284"/>
      <c r="C93" s="310" t="s">
        <v>1671</v>
      </c>
      <c r="D93" s="6"/>
      <c r="E93" s="6"/>
      <c r="F93" s="6"/>
      <c r="G93" s="77"/>
      <c r="H93" s="6"/>
      <c r="I93" s="6"/>
    </row>
    <row r="94" spans="1:9" ht="10.5" customHeight="1">
      <c r="A94" s="24"/>
      <c r="B94" s="6"/>
      <c r="C94" s="16"/>
      <c r="D94" s="6"/>
      <c r="E94" s="6"/>
      <c r="F94" s="6"/>
      <c r="G94" s="77"/>
      <c r="H94" s="6"/>
      <c r="I94" s="6"/>
    </row>
    <row r="95" spans="1:9" ht="12.75">
      <c r="A95" s="24"/>
      <c r="B95" s="6"/>
      <c r="C95" s="267" t="s">
        <v>1672</v>
      </c>
      <c r="D95" s="267"/>
      <c r="E95" s="267"/>
      <c r="F95" s="267"/>
      <c r="G95" s="267"/>
      <c r="H95" s="6"/>
      <c r="I95" s="6"/>
    </row>
    <row r="96" spans="1:9" ht="12.75">
      <c r="A96" s="24"/>
      <c r="B96" s="6"/>
      <c r="C96" s="388" t="s">
        <v>1673</v>
      </c>
      <c r="D96" s="267"/>
      <c r="E96" s="267"/>
      <c r="F96" s="267"/>
      <c r="G96" s="267"/>
      <c r="H96" s="6"/>
      <c r="I96" s="6"/>
    </row>
    <row r="97" spans="1:9" ht="12.75">
      <c r="A97" s="24"/>
      <c r="B97" s="6"/>
      <c r="C97" s="388" t="s">
        <v>1674</v>
      </c>
      <c r="D97" s="267"/>
      <c r="E97" s="267"/>
      <c r="F97" s="267"/>
      <c r="G97" s="267"/>
      <c r="H97" s="6"/>
      <c r="I97" s="6"/>
    </row>
    <row r="98" spans="1:9" ht="12.75">
      <c r="A98" s="24"/>
      <c r="B98" s="6"/>
      <c r="C98" s="267"/>
      <c r="D98" s="267"/>
      <c r="E98" s="267"/>
      <c r="F98" s="267"/>
      <c r="G98" s="267"/>
      <c r="H98" s="6"/>
      <c r="I98" s="6"/>
    </row>
    <row r="99" spans="1:9" ht="12.75">
      <c r="A99" s="24"/>
      <c r="B99" s="6"/>
      <c r="C99" s="267" t="s">
        <v>1675</v>
      </c>
      <c r="D99" s="267"/>
      <c r="E99" s="267"/>
      <c r="F99" s="267"/>
      <c r="G99" s="267"/>
      <c r="H99" s="6"/>
      <c r="I99" s="6"/>
    </row>
    <row r="100" spans="1:9" ht="12.75">
      <c r="A100" s="24"/>
      <c r="B100" s="6"/>
      <c r="C100" s="209" t="s">
        <v>1676</v>
      </c>
      <c r="D100" s="20"/>
      <c r="E100" s="20"/>
      <c r="F100" s="20"/>
      <c r="G100" s="20"/>
      <c r="H100" s="6"/>
      <c r="I100" s="6"/>
    </row>
    <row r="101" spans="1:9" ht="12.75">
      <c r="A101" s="24"/>
      <c r="B101" s="6"/>
      <c r="C101" s="209" t="s">
        <v>1677</v>
      </c>
      <c r="D101" s="20"/>
      <c r="E101" s="20"/>
      <c r="F101" s="20"/>
      <c r="G101" s="20"/>
      <c r="H101" s="6"/>
      <c r="I101" s="6"/>
    </row>
    <row r="102" spans="1:9" ht="12.75">
      <c r="A102" s="24"/>
      <c r="B102" s="6"/>
      <c r="C102" s="209" t="s">
        <v>1678</v>
      </c>
      <c r="D102" s="20"/>
      <c r="E102" s="20"/>
      <c r="F102" s="20"/>
      <c r="G102" s="20"/>
      <c r="H102" s="6"/>
      <c r="I102" s="6"/>
    </row>
    <row r="103" spans="1:9" ht="12.75">
      <c r="A103" s="24"/>
      <c r="B103" s="6"/>
      <c r="C103" s="209"/>
      <c r="D103" s="20"/>
      <c r="E103" s="20"/>
      <c r="F103" s="20"/>
      <c r="G103" s="20"/>
      <c r="H103" s="6"/>
      <c r="I103" s="6"/>
    </row>
    <row r="104" spans="1:9" ht="12.75">
      <c r="A104" s="24"/>
      <c r="B104" s="6"/>
      <c r="C104" s="209" t="s">
        <v>1679</v>
      </c>
      <c r="D104" s="20"/>
      <c r="E104" s="20"/>
      <c r="F104" s="20"/>
      <c r="G104" s="20"/>
      <c r="H104" s="6"/>
      <c r="I104" s="6"/>
    </row>
    <row r="105" spans="1:9" ht="12.75">
      <c r="A105" s="24"/>
      <c r="B105" s="6"/>
      <c r="C105" s="19"/>
      <c r="D105" s="20"/>
      <c r="E105" s="20"/>
      <c r="F105" s="20"/>
      <c r="G105" s="20"/>
      <c r="H105" s="6"/>
      <c r="I105" s="6"/>
    </row>
    <row r="106" spans="1:9" ht="12.75">
      <c r="A106" s="24"/>
      <c r="B106" s="6"/>
      <c r="C106" s="209" t="s">
        <v>1680</v>
      </c>
      <c r="D106" s="20"/>
      <c r="E106" s="20"/>
      <c r="F106" s="20"/>
      <c r="G106" s="20"/>
      <c r="H106" s="6"/>
      <c r="I106" s="6"/>
    </row>
    <row r="107" spans="1:9" ht="12.75">
      <c r="A107" s="24"/>
      <c r="B107" s="6"/>
      <c r="C107" s="209" t="s">
        <v>1681</v>
      </c>
      <c r="D107" s="20"/>
      <c r="E107" s="20"/>
      <c r="F107" s="20"/>
      <c r="G107" s="20"/>
      <c r="H107" s="6"/>
      <c r="I107" s="6"/>
    </row>
    <row r="108" spans="1:9" ht="12.75">
      <c r="A108" s="24"/>
      <c r="B108" s="6"/>
      <c r="C108" s="19"/>
      <c r="D108" s="20"/>
      <c r="E108" s="20"/>
      <c r="F108" s="20"/>
      <c r="G108" s="20"/>
      <c r="H108" s="6"/>
      <c r="I108" s="6"/>
    </row>
    <row r="109" spans="1:9" ht="12.75">
      <c r="A109" s="24"/>
      <c r="B109" s="6"/>
      <c r="C109" s="209" t="s">
        <v>1682</v>
      </c>
      <c r="D109" s="20"/>
      <c r="E109" s="20"/>
      <c r="F109" s="20"/>
      <c r="G109" s="20"/>
      <c r="H109" s="6"/>
      <c r="I109" s="6"/>
    </row>
    <row r="110" spans="1:9" ht="12.75">
      <c r="A110" s="24"/>
      <c r="B110" s="6"/>
      <c r="C110" s="209" t="s">
        <v>1683</v>
      </c>
      <c r="D110" s="20"/>
      <c r="E110" s="20"/>
      <c r="F110" s="20"/>
      <c r="G110" s="20"/>
      <c r="H110" s="6"/>
      <c r="I110" s="6"/>
    </row>
    <row r="111" spans="1:9" ht="12.75">
      <c r="A111" s="24"/>
      <c r="B111" s="6"/>
      <c r="C111" s="209"/>
      <c r="D111" s="20"/>
      <c r="E111" s="20"/>
      <c r="F111" s="20"/>
      <c r="G111" s="20"/>
      <c r="H111" s="6"/>
      <c r="I111" s="6"/>
    </row>
    <row r="112" spans="1:9" ht="12.75">
      <c r="A112" s="24"/>
      <c r="B112" s="6"/>
      <c r="C112" s="209" t="s">
        <v>1684</v>
      </c>
      <c r="D112" s="20"/>
      <c r="E112" s="20"/>
      <c r="F112" s="20"/>
      <c r="G112" s="20"/>
      <c r="H112" s="6"/>
      <c r="I112" s="6"/>
    </row>
    <row r="113" spans="1:15" ht="12.75">
      <c r="A113" s="24"/>
      <c r="B113" s="6"/>
      <c r="C113" s="209" t="s">
        <v>1685</v>
      </c>
      <c r="D113" s="20"/>
      <c r="E113" s="20"/>
      <c r="F113" s="20"/>
      <c r="G113" s="20"/>
      <c r="H113" s="6"/>
      <c r="I113" s="6"/>
    </row>
    <row r="114" spans="1:15" ht="12.75">
      <c r="A114" s="24"/>
      <c r="B114" s="6"/>
      <c r="C114" s="209"/>
      <c r="D114" s="20"/>
      <c r="E114" s="20"/>
      <c r="F114" s="20"/>
      <c r="G114" s="20"/>
      <c r="H114" s="6"/>
      <c r="I114" s="6"/>
    </row>
    <row r="115" spans="1:15" ht="12.75">
      <c r="A115" s="24"/>
      <c r="B115" s="6"/>
      <c r="C115" s="267" t="s">
        <v>1686</v>
      </c>
      <c r="D115" s="267"/>
      <c r="E115" s="267"/>
      <c r="F115" s="267"/>
      <c r="G115" s="267"/>
      <c r="H115" s="6"/>
      <c r="I115" s="6"/>
    </row>
    <row r="116" spans="1:15" ht="12.75">
      <c r="A116" s="24"/>
      <c r="B116" s="6"/>
      <c r="C116" s="209" t="s">
        <v>1687</v>
      </c>
      <c r="D116" s="20"/>
      <c r="E116" s="20"/>
      <c r="F116" s="20"/>
      <c r="G116" s="20"/>
      <c r="H116" s="6"/>
      <c r="I116" s="6"/>
    </row>
    <row r="117" spans="1:15" ht="12.75">
      <c r="A117" s="24"/>
      <c r="B117" s="6"/>
      <c r="C117" s="209"/>
      <c r="D117" s="20"/>
      <c r="E117" s="20"/>
      <c r="F117" s="20"/>
      <c r="G117" s="20"/>
      <c r="H117" s="6"/>
      <c r="I117" s="6"/>
    </row>
    <row r="118" spans="1:15" ht="12.75">
      <c r="A118" s="24"/>
      <c r="B118" s="6"/>
      <c r="C118" s="6"/>
      <c r="D118" s="6"/>
      <c r="E118" s="6"/>
      <c r="F118" s="6"/>
      <c r="G118" s="6"/>
      <c r="H118" s="6"/>
      <c r="I118" s="6"/>
      <c r="J118" s="6"/>
      <c r="K118" s="6"/>
      <c r="L118" s="6"/>
      <c r="M118" s="6"/>
      <c r="N118" s="6"/>
      <c r="O118" s="6"/>
    </row>
    <row r="119" spans="1:15" ht="12.75">
      <c r="A119" s="24"/>
      <c r="B119" s="6"/>
      <c r="C119" s="6"/>
      <c r="D119" s="6"/>
      <c r="E119" s="6"/>
      <c r="F119" s="6"/>
      <c r="G119" s="6"/>
      <c r="H119" s="6"/>
      <c r="I119" s="6"/>
      <c r="J119" s="6"/>
      <c r="K119" s="6"/>
      <c r="L119" s="6"/>
      <c r="M119" s="6"/>
      <c r="N119" s="6"/>
      <c r="O119" s="6"/>
    </row>
  </sheetData>
  <conditionalFormatting sqref="E12:G89">
    <cfRule type="expression" dxfId="13" priority="1">
      <formula>TRUNC(E12)&lt;&gt;E12</formula>
    </cfRule>
  </conditionalFormatting>
  <pageMargins left="0.23622047244094491" right="0.23622047244094491" top="0.90551181102362199" bottom="0.74803149606299213" header="0.31496062992125984" footer="0.31496062992125984"/>
  <pageSetup paperSize="9" scale="80" fitToHeight="2" orientation="portrait" r:id="rId1"/>
  <headerFooter scaleWithDoc="0">
    <oddFooter>&amp;L&amp;K000000&amp;R&amp;K000000 | &amp;P</oddFooter>
  </headerFooter>
  <rowBreaks count="1" manualBreakCount="1">
    <brk id="59" max="6" man="1"/>
  </rowBreaks>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4337E-0D5C-4D3A-A8EC-618AEE753676}">
  <sheetPr codeName="Sheet58">
    <tabColor rgb="FF002060"/>
    <pageSetUpPr fitToPage="1"/>
  </sheetPr>
  <dimension ref="A1:E67"/>
  <sheetViews>
    <sheetView view="pageBreakPreview" zoomScaleNormal="100" zoomScaleSheetLayoutView="100" workbookViewId="0"/>
  </sheetViews>
  <sheetFormatPr defaultColWidth="9.140625" defaultRowHeight="15" customHeight="1"/>
  <cols>
    <col min="1" max="1" width="12" style="8" bestFit="1" customWidth="1"/>
    <col min="2" max="2" width="4.42578125" bestFit="1" customWidth="1"/>
    <col min="3" max="3" width="55.85546875" customWidth="1"/>
    <col min="4" max="4" width="18" customWidth="1"/>
    <col min="5" max="5" width="18.42578125" customWidth="1"/>
  </cols>
  <sheetData>
    <row r="1" spans="1:5" ht="15" customHeight="1">
      <c r="A1" s="24"/>
      <c r="B1" s="284"/>
      <c r="C1" s="299" t="s">
        <v>0</v>
      </c>
      <c r="D1" s="6"/>
      <c r="E1" s="6"/>
    </row>
    <row r="2" spans="1:5" ht="15" customHeight="1">
      <c r="A2" s="24" t="s">
        <v>469</v>
      </c>
      <c r="B2" s="284"/>
      <c r="C2" s="299" t="s">
        <v>322</v>
      </c>
      <c r="D2" s="6"/>
      <c r="E2" s="6"/>
    </row>
    <row r="3" spans="1:5" ht="15" customHeight="1">
      <c r="A3" s="24" t="s">
        <v>37</v>
      </c>
      <c r="B3" s="284"/>
      <c r="C3" s="299" t="s">
        <v>2</v>
      </c>
      <c r="D3" s="6"/>
      <c r="E3" s="6"/>
    </row>
    <row r="4" spans="1:5" ht="12.75">
      <c r="A4" s="24"/>
      <c r="B4" s="303"/>
      <c r="C4" s="284"/>
      <c r="D4" s="77"/>
      <c r="E4" s="77"/>
    </row>
    <row r="5" spans="1:5">
      <c r="A5" s="24"/>
      <c r="B5" s="301" t="s">
        <v>1688</v>
      </c>
      <c r="C5" s="302" t="s">
        <v>1689</v>
      </c>
      <c r="D5" s="77"/>
      <c r="E5" s="77"/>
    </row>
    <row r="6" spans="1:5" ht="12.75">
      <c r="A6" s="24"/>
      <c r="B6" s="120"/>
      <c r="C6" s="6"/>
      <c r="D6" s="77"/>
      <c r="E6" s="77"/>
    </row>
    <row r="7" spans="1:5" ht="13.15">
      <c r="A7" s="24" t="s">
        <v>1690</v>
      </c>
      <c r="B7" s="129"/>
      <c r="C7" s="310" t="s">
        <v>1691</v>
      </c>
      <c r="D7" s="77"/>
      <c r="E7" s="77"/>
    </row>
    <row r="8" spans="1:5" ht="13.15">
      <c r="A8" s="24" t="s">
        <v>1692</v>
      </c>
      <c r="B8" s="129"/>
      <c r="C8" s="257" t="s">
        <v>1693</v>
      </c>
      <c r="D8" s="77"/>
      <c r="E8" s="77"/>
    </row>
    <row r="9" spans="1:5" ht="13.15">
      <c r="A9" s="24" t="s">
        <v>1694</v>
      </c>
      <c r="B9" s="129"/>
      <c r="C9" s="257" t="s">
        <v>1695</v>
      </c>
      <c r="D9" s="77"/>
      <c r="E9" s="77"/>
    </row>
    <row r="10" spans="1:5" ht="13.15">
      <c r="A10" s="24"/>
      <c r="B10" s="129"/>
      <c r="C10" s="257" t="s">
        <v>1696</v>
      </c>
      <c r="D10" s="77"/>
      <c r="E10" s="77"/>
    </row>
    <row r="11" spans="1:5" ht="13.15">
      <c r="A11" s="24"/>
      <c r="B11" s="129"/>
      <c r="C11" s="257" t="s">
        <v>1697</v>
      </c>
      <c r="D11" s="77"/>
      <c r="E11" s="77"/>
    </row>
    <row r="12" spans="1:5" ht="13.15">
      <c r="A12" s="24"/>
      <c r="B12" s="129"/>
      <c r="C12" s="257"/>
      <c r="D12" s="77"/>
      <c r="E12" s="77"/>
    </row>
    <row r="13" spans="1:5" ht="13.15">
      <c r="A13" s="24" t="s">
        <v>1698</v>
      </c>
      <c r="B13" s="129"/>
      <c r="C13" s="257" t="s">
        <v>1699</v>
      </c>
      <c r="D13" s="77"/>
      <c r="E13" s="77"/>
    </row>
    <row r="14" spans="1:5" ht="13.15">
      <c r="A14" s="24" t="s">
        <v>1700</v>
      </c>
      <c r="B14" s="129"/>
      <c r="C14" s="257" t="s">
        <v>1701</v>
      </c>
      <c r="D14" s="77"/>
      <c r="E14" s="77"/>
    </row>
    <row r="15" spans="1:5" ht="13.15">
      <c r="A15" s="24" t="s">
        <v>1702</v>
      </c>
      <c r="B15" s="129"/>
      <c r="C15" s="257" t="s">
        <v>1703</v>
      </c>
      <c r="D15" s="77"/>
      <c r="E15" s="77"/>
    </row>
    <row r="16" spans="1:5" ht="13.15">
      <c r="A16" s="24"/>
      <c r="B16" s="129"/>
      <c r="C16" s="257" t="s">
        <v>1704</v>
      </c>
      <c r="D16" s="321"/>
      <c r="E16" s="77"/>
    </row>
    <row r="17" spans="1:5" ht="13.15">
      <c r="A17" s="24"/>
      <c r="B17" s="129"/>
      <c r="C17" s="257"/>
      <c r="D17" s="77"/>
      <c r="E17" s="77"/>
    </row>
    <row r="18" spans="1:5" ht="13.15">
      <c r="A18" s="24"/>
      <c r="B18" s="129"/>
      <c r="C18" s="257" t="s">
        <v>1705</v>
      </c>
      <c r="D18" s="77"/>
      <c r="E18" s="77"/>
    </row>
    <row r="19" spans="1:5" ht="13.15">
      <c r="A19" s="24"/>
      <c r="B19" s="129"/>
      <c r="C19" s="257" t="s">
        <v>1706</v>
      </c>
      <c r="D19" s="77"/>
      <c r="E19" s="77"/>
    </row>
    <row r="20" spans="1:5" ht="13.15">
      <c r="A20" s="24"/>
      <c r="B20" s="129"/>
      <c r="C20" s="6"/>
      <c r="D20" s="287">
        <v>2025</v>
      </c>
      <c r="E20" s="288">
        <v>2024</v>
      </c>
    </row>
    <row r="21" spans="1:5" ht="13.15">
      <c r="A21" s="24" t="s">
        <v>1707</v>
      </c>
      <c r="B21" s="120"/>
      <c r="C21" s="310" t="s">
        <v>6</v>
      </c>
      <c r="D21" s="290" t="s">
        <v>41</v>
      </c>
      <c r="E21" s="289" t="s">
        <v>41</v>
      </c>
    </row>
    <row r="22" spans="1:5" ht="13.15">
      <c r="A22" s="24" t="s">
        <v>1708</v>
      </c>
      <c r="B22" s="120"/>
      <c r="C22" s="6"/>
      <c r="D22" s="292" t="s">
        <v>43</v>
      </c>
      <c r="E22" s="291" t="s">
        <v>43</v>
      </c>
    </row>
    <row r="23" spans="1:5" ht="12.75">
      <c r="A23" s="24"/>
      <c r="B23" s="120"/>
      <c r="C23" s="20" t="s">
        <v>106</v>
      </c>
      <c r="D23" s="113">
        <v>12650</v>
      </c>
      <c r="E23" s="114">
        <v>10650</v>
      </c>
    </row>
    <row r="24" spans="1:5" ht="12.75">
      <c r="A24" s="24" t="s">
        <v>1709</v>
      </c>
      <c r="B24" s="120"/>
      <c r="C24" s="20" t="s">
        <v>1710</v>
      </c>
      <c r="D24" s="113">
        <v>300000</v>
      </c>
      <c r="E24" s="114">
        <v>300000</v>
      </c>
    </row>
    <row r="25" spans="1:5" ht="12.75">
      <c r="A25" s="24"/>
      <c r="B25" s="120"/>
      <c r="C25" s="20" t="s">
        <v>1711</v>
      </c>
      <c r="D25" s="113">
        <v>-97500</v>
      </c>
      <c r="E25" s="114">
        <v>-90000</v>
      </c>
    </row>
    <row r="26" spans="1:5" ht="13.15">
      <c r="A26" s="24"/>
      <c r="B26" s="120"/>
      <c r="C26" s="310" t="s">
        <v>1712</v>
      </c>
      <c r="D26" s="210">
        <f>SUM(D23:D25)</f>
        <v>215150</v>
      </c>
      <c r="E26" s="211">
        <f>SUM(E23:E25)</f>
        <v>220650</v>
      </c>
    </row>
    <row r="27" spans="1:5" ht="12.75">
      <c r="A27" s="24"/>
      <c r="B27" s="120"/>
      <c r="C27" s="6"/>
      <c r="D27" s="82"/>
      <c r="E27" s="77"/>
    </row>
    <row r="28" spans="1:5" ht="12.75">
      <c r="A28" s="24"/>
      <c r="B28" s="120"/>
      <c r="C28" s="20" t="s">
        <v>157</v>
      </c>
      <c r="D28" s="82">
        <v>12650</v>
      </c>
      <c r="E28" s="77">
        <v>10650</v>
      </c>
    </row>
    <row r="29" spans="1:5" ht="13.15">
      <c r="A29" s="24"/>
      <c r="B29" s="129"/>
      <c r="C29" s="310" t="s">
        <v>1713</v>
      </c>
      <c r="D29" s="210">
        <f>D28</f>
        <v>12650</v>
      </c>
      <c r="E29" s="211">
        <f>E28</f>
        <v>10650</v>
      </c>
    </row>
    <row r="30" spans="1:5" ht="13.15">
      <c r="A30" s="24"/>
      <c r="B30" s="129"/>
      <c r="C30" s="6"/>
      <c r="D30" s="82"/>
      <c r="E30" s="77"/>
    </row>
    <row r="31" spans="1:5" ht="13.15">
      <c r="A31" s="24" t="s">
        <v>1707</v>
      </c>
      <c r="B31" s="129"/>
      <c r="C31" s="310" t="s">
        <v>1714</v>
      </c>
      <c r="D31" s="82"/>
      <c r="E31" s="77"/>
    </row>
    <row r="32" spans="1:5" ht="13.15">
      <c r="A32" s="24"/>
      <c r="B32" s="129"/>
      <c r="C32" s="6"/>
      <c r="D32" s="82"/>
      <c r="E32" s="77"/>
    </row>
    <row r="33" spans="1:5" ht="13.15">
      <c r="A33" s="24"/>
      <c r="B33" s="129"/>
      <c r="C33" s="20" t="s">
        <v>56</v>
      </c>
      <c r="D33" s="113">
        <v>3000</v>
      </c>
      <c r="E33" s="114">
        <v>3000</v>
      </c>
    </row>
    <row r="34" spans="1:5" ht="13.15">
      <c r="A34" s="24"/>
      <c r="B34" s="129"/>
      <c r="C34" s="129"/>
      <c r="D34" s="82"/>
      <c r="E34" s="129"/>
    </row>
    <row r="35" spans="1:5" ht="13.15">
      <c r="A35" s="24"/>
      <c r="B35" s="129"/>
      <c r="C35" s="20" t="s">
        <v>63</v>
      </c>
      <c r="D35" s="140">
        <v>-7500</v>
      </c>
      <c r="E35" s="141">
        <v>-7500</v>
      </c>
    </row>
    <row r="36" spans="1:5" ht="13.15">
      <c r="A36" s="24"/>
      <c r="B36" s="129"/>
      <c r="C36" s="20" t="s">
        <v>1715</v>
      </c>
      <c r="D36" s="140">
        <v>-1000</v>
      </c>
      <c r="E36" s="141">
        <v>-750</v>
      </c>
    </row>
    <row r="37" spans="1:5" ht="13.15">
      <c r="A37" s="24"/>
      <c r="B37" s="129"/>
      <c r="C37" s="305" t="s">
        <v>1716</v>
      </c>
      <c r="D37" s="187">
        <f>SUM(D33:D36)</f>
        <v>-5500</v>
      </c>
      <c r="E37" s="211">
        <f>SUM(E33:E36)</f>
        <v>-5250</v>
      </c>
    </row>
    <row r="38" spans="1:5" ht="12.75">
      <c r="A38" s="24"/>
      <c r="B38" s="120"/>
      <c r="C38" s="6" t="s">
        <v>1717</v>
      </c>
      <c r="D38" s="113">
        <v>0</v>
      </c>
      <c r="E38" s="114">
        <v>0</v>
      </c>
    </row>
    <row r="39" spans="1:5" ht="13.15">
      <c r="A39" s="24"/>
      <c r="B39" s="120"/>
      <c r="C39" s="305" t="s">
        <v>97</v>
      </c>
      <c r="D39" s="210">
        <f>SUM(D37:D38)</f>
        <v>-5500</v>
      </c>
      <c r="E39" s="211">
        <f>SUM(E37:E38)</f>
        <v>-5250</v>
      </c>
    </row>
    <row r="40" spans="1:5" ht="12.75">
      <c r="A40" s="24"/>
      <c r="B40" s="120"/>
      <c r="C40" s="284"/>
      <c r="D40" s="82"/>
      <c r="E40" s="77"/>
    </row>
    <row r="41" spans="1:5" ht="13.15">
      <c r="A41" s="24" t="s">
        <v>1707</v>
      </c>
      <c r="B41" s="120"/>
      <c r="C41" s="310" t="s">
        <v>8</v>
      </c>
      <c r="D41" s="82"/>
      <c r="E41" s="77"/>
    </row>
    <row r="42" spans="1:5" ht="12.75">
      <c r="A42" s="24"/>
      <c r="B42" s="120"/>
      <c r="C42" s="6"/>
      <c r="D42" s="82"/>
      <c r="E42" s="77"/>
    </row>
    <row r="43" spans="1:5" ht="12.75">
      <c r="A43" s="24"/>
      <c r="B43" s="120"/>
      <c r="C43" s="20" t="s">
        <v>56</v>
      </c>
      <c r="D43" s="113">
        <v>3000</v>
      </c>
      <c r="E43" s="114">
        <v>3000</v>
      </c>
    </row>
    <row r="44" spans="1:5" ht="12.75">
      <c r="A44" s="24"/>
      <c r="B44" s="120"/>
      <c r="C44" s="120"/>
      <c r="D44" s="82"/>
      <c r="E44" s="120"/>
    </row>
    <row r="45" spans="1:5" ht="12.75">
      <c r="A45" s="24"/>
      <c r="B45" s="120"/>
      <c r="C45" s="20" t="s">
        <v>1715</v>
      </c>
      <c r="D45" s="140">
        <v>-1000</v>
      </c>
      <c r="E45" s="141">
        <v>-750</v>
      </c>
    </row>
    <row r="46" spans="1:5" ht="13.15">
      <c r="A46" s="24"/>
      <c r="B46" s="120"/>
      <c r="C46" s="357" t="s">
        <v>1718</v>
      </c>
      <c r="D46" s="187">
        <f>SUM(D43:D45)</f>
        <v>2000</v>
      </c>
      <c r="E46" s="211">
        <f>SUM(E43:E45)</f>
        <v>2250</v>
      </c>
    </row>
    <row r="47" spans="1:5" ht="12.75">
      <c r="A47" s="24"/>
      <c r="B47" s="120"/>
      <c r="C47" s="6"/>
      <c r="D47" s="77"/>
      <c r="E47" s="77"/>
    </row>
    <row r="48" spans="1:5" ht="13.15">
      <c r="A48" s="24"/>
      <c r="B48" s="120"/>
      <c r="C48" s="123" t="s">
        <v>597</v>
      </c>
      <c r="D48" s="77"/>
      <c r="E48" s="77"/>
    </row>
    <row r="49" spans="1:5" ht="13.15">
      <c r="A49" s="24"/>
      <c r="B49" s="120"/>
      <c r="C49" s="135" t="s">
        <v>1719</v>
      </c>
      <c r="D49" s="77"/>
      <c r="E49" s="77"/>
    </row>
    <row r="50" spans="1:5" ht="12.75">
      <c r="A50" s="24" t="s">
        <v>1720</v>
      </c>
      <c r="B50" s="120"/>
      <c r="C50" s="124" t="s">
        <v>1721</v>
      </c>
      <c r="D50" s="77"/>
      <c r="E50" s="77"/>
    </row>
    <row r="51" spans="1:5" ht="12.75">
      <c r="A51" s="24"/>
      <c r="B51" s="120"/>
      <c r="C51" s="124" t="s">
        <v>1722</v>
      </c>
      <c r="D51" s="77"/>
      <c r="E51" s="77"/>
    </row>
    <row r="52" spans="1:5" ht="12.75">
      <c r="A52" s="24"/>
      <c r="B52" s="120"/>
      <c r="C52" s="124" t="s">
        <v>1723</v>
      </c>
      <c r="D52" s="77"/>
      <c r="E52" s="77"/>
    </row>
    <row r="53" spans="1:5" ht="12.75">
      <c r="A53" s="24"/>
      <c r="B53" s="120"/>
      <c r="C53" s="124" t="s">
        <v>1724</v>
      </c>
      <c r="D53" s="77"/>
      <c r="E53" s="77"/>
    </row>
    <row r="54" spans="1:5" ht="12.75">
      <c r="A54" s="24"/>
      <c r="B54" s="120"/>
      <c r="C54" s="124"/>
      <c r="D54" s="77"/>
      <c r="E54" s="77"/>
    </row>
    <row r="55" spans="1:5" ht="12.75">
      <c r="A55" s="24" t="s">
        <v>1725</v>
      </c>
      <c r="B55" s="120"/>
      <c r="C55" s="124" t="s">
        <v>1726</v>
      </c>
      <c r="D55" s="77"/>
      <c r="E55" s="77"/>
    </row>
    <row r="56" spans="1:5" ht="12.75">
      <c r="A56" s="24"/>
      <c r="B56" s="120"/>
      <c r="C56" s="124" t="s">
        <v>1727</v>
      </c>
      <c r="D56" s="77"/>
      <c r="E56" s="77"/>
    </row>
    <row r="57" spans="1:5" ht="12.75">
      <c r="A57" s="24"/>
      <c r="B57" s="120"/>
      <c r="C57" s="124" t="s">
        <v>1728</v>
      </c>
      <c r="D57" s="77"/>
      <c r="E57" s="77"/>
    </row>
    <row r="58" spans="1:5" ht="12.75">
      <c r="A58" s="24"/>
      <c r="B58" s="120"/>
      <c r="C58" s="6"/>
      <c r="D58" s="77"/>
      <c r="E58" s="77"/>
    </row>
    <row r="59" spans="1:5" ht="12.75">
      <c r="A59" s="24"/>
      <c r="B59" s="120"/>
      <c r="C59" s="6"/>
      <c r="D59" s="77"/>
      <c r="E59" s="77"/>
    </row>
    <row r="60" spans="1:5" ht="12.75">
      <c r="A60" s="24"/>
      <c r="B60" s="120"/>
      <c r="C60" s="6"/>
      <c r="D60" s="77"/>
      <c r="E60" s="77"/>
    </row>
    <row r="61" spans="1:5" ht="12.75">
      <c r="A61" s="24"/>
      <c r="B61" s="120"/>
      <c r="C61" s="6"/>
      <c r="D61" s="77"/>
      <c r="E61" s="77"/>
    </row>
    <row r="62" spans="1:5" ht="12.75">
      <c r="A62" s="24"/>
      <c r="B62" s="120"/>
      <c r="C62" s="6"/>
      <c r="D62" s="77"/>
      <c r="E62" s="77"/>
    </row>
    <row r="63" spans="1:5" ht="12.75">
      <c r="A63" s="24"/>
      <c r="B63" s="120"/>
      <c r="C63" s="6"/>
      <c r="D63" s="77"/>
      <c r="E63" s="77"/>
    </row>
    <row r="64" spans="1:5" ht="12.75">
      <c r="A64" s="24"/>
      <c r="B64" s="120"/>
      <c r="C64" s="6"/>
      <c r="D64" s="77"/>
      <c r="E64" s="77"/>
    </row>
    <row r="65" spans="1:5" ht="12.75">
      <c r="A65" s="24"/>
      <c r="B65" s="120"/>
      <c r="C65" s="6"/>
      <c r="D65" s="77"/>
      <c r="E65" s="77"/>
    </row>
    <row r="66" spans="1:5" ht="12.75">
      <c r="A66" s="24"/>
      <c r="B66" s="120"/>
      <c r="C66" s="6"/>
      <c r="D66" s="77"/>
      <c r="E66" s="77"/>
    </row>
    <row r="67" spans="1:5" ht="15" customHeight="1">
      <c r="A67" s="24"/>
      <c r="B67" s="24"/>
      <c r="C67" s="24"/>
      <c r="D67" s="24"/>
      <c r="E67" s="24"/>
    </row>
  </sheetData>
  <conditionalFormatting sqref="D23:E46">
    <cfRule type="expression" dxfId="12" priority="1">
      <formula>TRUNC(D23)&lt;&gt;D23</formula>
    </cfRule>
  </conditionalFormatting>
  <pageMargins left="0.23622047244094491" right="0.23622047244094491" top="0.90551181102362199" bottom="0.74803149606299213" header="0.31496062992125984" footer="0.31496062992125984"/>
  <pageSetup paperSize="9" scale="93" orientation="portrait" r:id="rId1"/>
  <headerFooter scaleWithDoc="0">
    <oddFooter>&amp;L&amp;K000000&amp;R&amp;K000000 | &amp;P</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7">
    <tabColor rgb="FF002060"/>
  </sheetPr>
  <dimension ref="A1:J132"/>
  <sheetViews>
    <sheetView view="pageBreakPreview" zoomScaleNormal="100" zoomScaleSheetLayoutView="100" workbookViewId="0"/>
  </sheetViews>
  <sheetFormatPr defaultColWidth="8.85546875" defaultRowHeight="15" customHeight="1"/>
  <cols>
    <col min="1" max="1" width="12.85546875" style="8" bestFit="1" customWidth="1"/>
    <col min="2" max="2" width="5.5703125" customWidth="1"/>
    <col min="3" max="3" width="57.85546875" customWidth="1"/>
    <col min="4" max="4" width="12" customWidth="1"/>
    <col min="5" max="5" width="10.28515625" customWidth="1"/>
    <col min="6" max="6" width="14.85546875" customWidth="1"/>
    <col min="7" max="7" width="12.42578125" customWidth="1"/>
  </cols>
  <sheetData>
    <row r="1" spans="1:10" ht="15" customHeight="1">
      <c r="A1" s="24"/>
      <c r="B1" s="284"/>
      <c r="C1" s="299" t="s">
        <v>0</v>
      </c>
      <c r="D1" s="6"/>
      <c r="E1" s="6"/>
      <c r="F1" s="6"/>
      <c r="G1" s="6"/>
      <c r="H1" s="6"/>
      <c r="I1" s="6"/>
      <c r="J1" s="6"/>
    </row>
    <row r="2" spans="1:10" ht="15" customHeight="1">
      <c r="A2" s="24" t="s">
        <v>469</v>
      </c>
      <c r="B2" s="284"/>
      <c r="C2" s="299" t="s">
        <v>322</v>
      </c>
      <c r="D2" s="6"/>
      <c r="E2" s="6"/>
      <c r="F2" s="6"/>
      <c r="G2" s="6"/>
      <c r="H2" s="6"/>
      <c r="I2" s="6"/>
      <c r="J2" s="6"/>
    </row>
    <row r="3" spans="1:10" ht="15" customHeight="1">
      <c r="A3" s="24" t="s">
        <v>37</v>
      </c>
      <c r="B3" s="284"/>
      <c r="C3" s="299" t="s">
        <v>2</v>
      </c>
      <c r="D3" s="6"/>
      <c r="E3" s="6"/>
      <c r="F3" s="6"/>
      <c r="G3" s="6"/>
      <c r="H3" s="6"/>
      <c r="I3" s="6"/>
      <c r="J3" s="6"/>
    </row>
    <row r="4" spans="1:10" ht="12.75">
      <c r="A4" s="24"/>
      <c r="B4" s="303"/>
      <c r="C4" s="284"/>
      <c r="D4" s="77"/>
      <c r="E4" s="77"/>
      <c r="F4" s="77"/>
      <c r="G4" s="77"/>
      <c r="H4" s="6"/>
      <c r="I4" s="6"/>
      <c r="J4" s="6"/>
    </row>
    <row r="5" spans="1:10">
      <c r="A5" s="24"/>
      <c r="B5" s="301" t="s">
        <v>1729</v>
      </c>
      <c r="C5" s="302" t="s">
        <v>1730</v>
      </c>
      <c r="D5" s="77"/>
      <c r="E5" s="77"/>
      <c r="F5" s="77"/>
      <c r="G5" s="77"/>
      <c r="H5" s="6"/>
      <c r="I5" s="6"/>
      <c r="J5" s="6"/>
    </row>
    <row r="6" spans="1:10" ht="12.75">
      <c r="A6" s="24"/>
      <c r="B6" s="120"/>
      <c r="C6" s="6"/>
      <c r="D6" s="77"/>
      <c r="E6" s="77"/>
      <c r="F6" s="77"/>
      <c r="G6" s="77"/>
      <c r="H6" s="6"/>
      <c r="I6" s="6"/>
      <c r="J6" s="6"/>
    </row>
    <row r="7" spans="1:10" ht="13.15">
      <c r="A7" s="24"/>
      <c r="B7" s="353" t="s">
        <v>472</v>
      </c>
      <c r="C7" s="310" t="s">
        <v>307</v>
      </c>
      <c r="D7" s="77"/>
      <c r="E7" s="77"/>
      <c r="F7" s="77"/>
      <c r="G7" s="77"/>
      <c r="H7" s="6"/>
      <c r="I7" s="6"/>
      <c r="J7" s="6"/>
    </row>
    <row r="8" spans="1:10" ht="13.15">
      <c r="A8" s="24"/>
      <c r="B8" s="129"/>
      <c r="C8" s="6" t="s">
        <v>1731</v>
      </c>
      <c r="D8" s="77"/>
      <c r="E8" s="77"/>
      <c r="F8" s="77"/>
      <c r="G8" s="77"/>
      <c r="H8" s="6"/>
      <c r="I8" s="6"/>
      <c r="J8" s="6"/>
    </row>
    <row r="9" spans="1:10" ht="13.15">
      <c r="A9" s="24"/>
      <c r="B9" s="129"/>
      <c r="C9" s="6" t="s">
        <v>1732</v>
      </c>
      <c r="D9" s="77"/>
      <c r="E9" s="77"/>
      <c r="F9" s="77"/>
      <c r="G9" s="77"/>
      <c r="H9" s="6"/>
      <c r="I9" s="6"/>
      <c r="J9" s="6"/>
    </row>
    <row r="10" spans="1:10" ht="11.45" customHeight="1">
      <c r="A10" s="24"/>
      <c r="B10" s="129"/>
      <c r="C10" s="96"/>
      <c r="D10" s="77"/>
      <c r="E10" s="77"/>
      <c r="F10" s="77"/>
      <c r="G10" s="77"/>
      <c r="H10" s="6"/>
      <c r="I10" s="6"/>
      <c r="J10" s="6"/>
    </row>
    <row r="11" spans="1:10" ht="13.15">
      <c r="A11" s="24"/>
      <c r="B11" s="129"/>
      <c r="C11" s="310"/>
      <c r="D11" s="317" t="s">
        <v>1733</v>
      </c>
      <c r="E11" s="318"/>
      <c r="F11" s="287">
        <v>2025</v>
      </c>
      <c r="G11" s="288">
        <v>2024</v>
      </c>
      <c r="H11" s="6"/>
      <c r="I11" s="6"/>
      <c r="J11" s="6"/>
    </row>
    <row r="12" spans="1:10" ht="13.15">
      <c r="A12" s="24"/>
      <c r="B12" s="129"/>
      <c r="C12" s="332" t="s">
        <v>1734</v>
      </c>
      <c r="D12" s="289">
        <v>2025</v>
      </c>
      <c r="E12" s="289">
        <v>2024</v>
      </c>
      <c r="F12" s="290" t="s">
        <v>41</v>
      </c>
      <c r="G12" s="289" t="s">
        <v>41</v>
      </c>
      <c r="H12" s="6"/>
      <c r="I12" s="6"/>
      <c r="J12" s="6"/>
    </row>
    <row r="13" spans="1:10" ht="13.15">
      <c r="A13" s="24"/>
      <c r="B13" s="129"/>
      <c r="C13" s="319"/>
      <c r="D13" s="320"/>
      <c r="E13" s="320"/>
      <c r="F13" s="292" t="s">
        <v>43</v>
      </c>
      <c r="G13" s="291" t="s">
        <v>43</v>
      </c>
      <c r="H13" s="6"/>
      <c r="I13" s="6"/>
      <c r="J13" s="6"/>
    </row>
    <row r="14" spans="1:10" ht="13.15">
      <c r="A14" s="24"/>
      <c r="B14" s="129"/>
      <c r="C14" s="20" t="s">
        <v>1735</v>
      </c>
      <c r="D14" s="213">
        <v>0.16666666666666666</v>
      </c>
      <c r="E14" s="213">
        <v>0.16666666666666666</v>
      </c>
      <c r="F14" s="82">
        <v>204331</v>
      </c>
      <c r="G14" s="77">
        <v>200777</v>
      </c>
      <c r="H14" s="6"/>
      <c r="I14" s="6"/>
      <c r="J14" s="6"/>
    </row>
    <row r="15" spans="1:10" ht="13.15">
      <c r="A15" s="24"/>
      <c r="B15" s="129"/>
      <c r="C15" s="20" t="s">
        <v>1736</v>
      </c>
      <c r="D15" s="77"/>
      <c r="E15" s="77"/>
      <c r="F15" s="82">
        <v>6476</v>
      </c>
      <c r="G15" s="77">
        <v>6120</v>
      </c>
      <c r="H15" s="6"/>
      <c r="I15" s="6"/>
      <c r="J15" s="6"/>
    </row>
    <row r="16" spans="1:10" ht="13.15">
      <c r="A16" s="24"/>
      <c r="B16" s="129"/>
      <c r="C16" s="310" t="s">
        <v>1737</v>
      </c>
      <c r="D16" s="77"/>
      <c r="E16" s="77"/>
      <c r="F16" s="84">
        <f>SUM(F14:F15)</f>
        <v>210807</v>
      </c>
      <c r="G16" s="76">
        <f>SUM(G14:G15)</f>
        <v>206897</v>
      </c>
      <c r="H16" s="6"/>
      <c r="I16" s="6"/>
      <c r="J16" s="6"/>
    </row>
    <row r="17" spans="1:10" ht="12.75" customHeight="1">
      <c r="A17" s="24"/>
      <c r="B17" s="129"/>
      <c r="C17" s="96"/>
      <c r="D17" s="77"/>
      <c r="E17" s="77"/>
      <c r="F17" s="77"/>
      <c r="G17" s="77"/>
      <c r="H17" s="6"/>
      <c r="I17" s="52"/>
      <c r="J17" s="52"/>
    </row>
    <row r="18" spans="1:10" ht="13.15">
      <c r="A18" s="24"/>
      <c r="B18" s="353" t="s">
        <v>558</v>
      </c>
      <c r="C18" s="354" t="s">
        <v>1738</v>
      </c>
      <c r="D18" s="77"/>
      <c r="E18" s="77"/>
      <c r="F18" s="77"/>
      <c r="G18" s="77"/>
      <c r="H18" s="6"/>
      <c r="I18" s="6"/>
      <c r="J18" s="6"/>
    </row>
    <row r="19" spans="1:10" ht="13.15">
      <c r="A19" s="24" t="s">
        <v>1739</v>
      </c>
      <c r="B19" s="129"/>
      <c r="C19" s="20" t="s">
        <v>1740</v>
      </c>
      <c r="D19" s="20"/>
      <c r="E19" s="20"/>
      <c r="F19" s="20"/>
      <c r="G19" s="77"/>
      <c r="H19" s="6"/>
      <c r="I19" s="6"/>
      <c r="J19" s="6"/>
    </row>
    <row r="20" spans="1:10" ht="13.15">
      <c r="A20" s="24"/>
      <c r="B20" s="129"/>
      <c r="C20" s="20" t="s">
        <v>1741</v>
      </c>
      <c r="D20" s="20"/>
      <c r="E20" s="20"/>
      <c r="F20" s="20"/>
      <c r="G20" s="77"/>
      <c r="H20" s="6"/>
      <c r="I20" s="6"/>
      <c r="J20" s="6"/>
    </row>
    <row r="21" spans="1:10" ht="13.15">
      <c r="A21" s="24"/>
      <c r="B21" s="129"/>
      <c r="C21" s="20"/>
      <c r="D21" s="20"/>
      <c r="E21" s="20"/>
      <c r="F21" s="20"/>
      <c r="G21" s="77"/>
      <c r="H21" s="6"/>
      <c r="I21" s="6"/>
      <c r="J21" s="6"/>
    </row>
    <row r="22" spans="1:10" ht="13.15">
      <c r="A22" s="24" t="s">
        <v>1742</v>
      </c>
      <c r="B22" s="129"/>
      <c r="C22" s="20" t="s">
        <v>1743</v>
      </c>
      <c r="D22" s="20"/>
      <c r="E22" s="20"/>
      <c r="F22" s="20"/>
      <c r="G22" s="77"/>
      <c r="H22" s="6"/>
      <c r="I22" s="6"/>
      <c r="J22" s="6"/>
    </row>
    <row r="23" spans="1:10" ht="13.15">
      <c r="A23" s="24"/>
      <c r="B23" s="129"/>
      <c r="C23" s="20" t="s">
        <v>1744</v>
      </c>
      <c r="D23" s="20"/>
      <c r="E23" s="20"/>
      <c r="F23" s="20"/>
      <c r="G23" s="77"/>
      <c r="H23" s="6"/>
      <c r="I23" s="6"/>
      <c r="J23" s="6"/>
    </row>
    <row r="24" spans="1:10" ht="13.15">
      <c r="A24" s="24"/>
      <c r="B24" s="129"/>
      <c r="C24" s="20" t="s">
        <v>1745</v>
      </c>
      <c r="D24" s="20"/>
      <c r="E24" s="20"/>
      <c r="F24" s="20"/>
      <c r="G24" s="77"/>
      <c r="H24" s="6"/>
      <c r="I24" s="6"/>
      <c r="J24" s="6"/>
    </row>
    <row r="25" spans="1:10" ht="11.45" customHeight="1">
      <c r="A25" s="24"/>
      <c r="B25" s="129"/>
      <c r="C25" s="20"/>
      <c r="D25" s="20"/>
      <c r="E25" s="20"/>
      <c r="F25" s="20"/>
      <c r="G25" s="77"/>
      <c r="H25" s="6"/>
      <c r="I25" s="6"/>
      <c r="J25" s="6"/>
    </row>
    <row r="26" spans="1:10" ht="13.15">
      <c r="A26" s="24" t="s">
        <v>1746</v>
      </c>
      <c r="B26" s="129"/>
      <c r="C26" s="20" t="s">
        <v>1747</v>
      </c>
      <c r="D26" s="20"/>
      <c r="E26" s="20"/>
      <c r="F26" s="20"/>
      <c r="G26" s="77"/>
      <c r="H26" s="6"/>
      <c r="I26" s="6"/>
      <c r="J26" s="6"/>
    </row>
    <row r="27" spans="1:10" ht="13.15">
      <c r="A27" s="24" t="s">
        <v>1748</v>
      </c>
      <c r="B27" s="129"/>
      <c r="C27" s="20" t="s">
        <v>1749</v>
      </c>
      <c r="D27" s="20"/>
      <c r="E27" s="20"/>
      <c r="F27" s="20"/>
      <c r="G27" s="77"/>
      <c r="H27" s="6"/>
      <c r="I27" s="6"/>
      <c r="J27" s="6"/>
    </row>
    <row r="28" spans="1:10" ht="13.15">
      <c r="A28" s="24"/>
      <c r="B28" s="129"/>
      <c r="C28" s="20" t="s">
        <v>1750</v>
      </c>
      <c r="D28" s="20"/>
      <c r="E28" s="20"/>
      <c r="F28" s="20"/>
      <c r="G28" s="77"/>
      <c r="H28" s="6"/>
      <c r="I28" s="6"/>
      <c r="J28" s="6"/>
    </row>
    <row r="29" spans="1:10" ht="13.15">
      <c r="A29" s="24"/>
      <c r="B29" s="129"/>
      <c r="C29" s="20" t="s">
        <v>1751</v>
      </c>
      <c r="D29" s="20"/>
      <c r="E29" s="20"/>
      <c r="F29" s="20"/>
      <c r="G29" s="77"/>
      <c r="H29" s="6"/>
      <c r="I29" s="6"/>
      <c r="J29" s="6"/>
    </row>
    <row r="30" spans="1:10" ht="13.15">
      <c r="A30" s="24"/>
      <c r="B30" s="129"/>
      <c r="C30" s="6"/>
      <c r="D30" s="77"/>
      <c r="E30" s="77"/>
      <c r="F30" s="77"/>
      <c r="G30" s="77"/>
      <c r="H30" s="6"/>
      <c r="I30" s="6"/>
      <c r="J30" s="6"/>
    </row>
    <row r="31" spans="1:10" ht="13.15">
      <c r="A31" s="24"/>
      <c r="B31" s="129"/>
      <c r="C31" s="6"/>
      <c r="D31" s="77"/>
      <c r="E31" s="321"/>
      <c r="F31" s="287">
        <v>2025</v>
      </c>
      <c r="G31" s="288">
        <v>2024</v>
      </c>
      <c r="H31" s="6"/>
      <c r="I31" s="6"/>
      <c r="J31" s="6"/>
    </row>
    <row r="32" spans="1:10" ht="13.15">
      <c r="A32" s="24" t="s">
        <v>1752</v>
      </c>
      <c r="B32" s="129"/>
      <c r="C32" s="310" t="s">
        <v>1753</v>
      </c>
      <c r="D32" s="77"/>
      <c r="E32" s="289" t="s">
        <v>40</v>
      </c>
      <c r="F32" s="290" t="s">
        <v>41</v>
      </c>
      <c r="G32" s="289" t="s">
        <v>41</v>
      </c>
      <c r="H32" s="6"/>
      <c r="I32" s="6"/>
      <c r="J32" s="6"/>
    </row>
    <row r="33" spans="1:10" ht="13.15">
      <c r="A33" s="24"/>
      <c r="B33" s="129"/>
      <c r="C33" s="6"/>
      <c r="D33" s="77"/>
      <c r="E33" s="320"/>
      <c r="F33" s="292" t="s">
        <v>43</v>
      </c>
      <c r="G33" s="291" t="s">
        <v>43</v>
      </c>
      <c r="H33" s="6"/>
      <c r="I33" s="6"/>
      <c r="J33" s="6"/>
    </row>
    <row r="34" spans="1:10" ht="13.15">
      <c r="A34" s="24" t="s">
        <v>1754</v>
      </c>
      <c r="B34" s="129"/>
      <c r="C34" s="6" t="s">
        <v>45</v>
      </c>
      <c r="D34" s="77"/>
      <c r="E34" s="214"/>
      <c r="F34" s="113">
        <v>756789</v>
      </c>
      <c r="G34" s="114">
        <v>680562</v>
      </c>
      <c r="H34" s="6"/>
      <c r="I34" s="6"/>
      <c r="J34" s="6"/>
    </row>
    <row r="35" spans="1:10" ht="8.25" customHeight="1">
      <c r="A35" s="24"/>
      <c r="B35" s="129"/>
      <c r="C35" s="6"/>
      <c r="D35" s="77"/>
      <c r="E35" s="77"/>
      <c r="F35" s="82"/>
      <c r="G35" s="77"/>
      <c r="H35" s="6"/>
      <c r="I35" s="6"/>
      <c r="J35" s="6"/>
    </row>
    <row r="36" spans="1:10" ht="13.15">
      <c r="A36" s="24" t="s">
        <v>1755</v>
      </c>
      <c r="B36" s="129"/>
      <c r="C36" s="6" t="s">
        <v>55</v>
      </c>
      <c r="D36" s="77"/>
      <c r="E36" s="77"/>
      <c r="F36" s="113">
        <v>561</v>
      </c>
      <c r="G36" s="114">
        <v>697</v>
      </c>
      <c r="H36" s="6"/>
      <c r="I36" s="6"/>
      <c r="J36" s="6"/>
    </row>
    <row r="37" spans="1:10" ht="8.25" customHeight="1">
      <c r="A37" s="24"/>
      <c r="B37" s="129"/>
      <c r="C37" s="6"/>
      <c r="D37" s="77"/>
      <c r="E37" s="77"/>
      <c r="F37" s="82"/>
      <c r="G37" s="77"/>
      <c r="H37" s="6"/>
      <c r="I37" s="6"/>
      <c r="J37" s="6"/>
    </row>
    <row r="38" spans="1:10" ht="13.15">
      <c r="A38" s="24" t="s">
        <v>1756</v>
      </c>
      <c r="B38" s="129"/>
      <c r="C38" s="6" t="s">
        <v>1757</v>
      </c>
      <c r="D38" s="77"/>
      <c r="E38" s="77"/>
      <c r="F38" s="140">
        <v>-244841</v>
      </c>
      <c r="G38" s="141">
        <v>-199348</v>
      </c>
      <c r="H38" s="6"/>
      <c r="I38" s="6"/>
      <c r="J38" s="6"/>
    </row>
    <row r="39" spans="1:10" ht="8.25" customHeight="1">
      <c r="A39" s="24"/>
      <c r="B39" s="129"/>
      <c r="C39" s="6"/>
      <c r="D39" s="77"/>
      <c r="E39" s="77"/>
      <c r="F39" s="82"/>
      <c r="G39" s="77"/>
      <c r="H39" s="6"/>
      <c r="I39" s="6"/>
      <c r="J39" s="6"/>
    </row>
    <row r="40" spans="1:10" ht="13.15">
      <c r="A40" s="24" t="s">
        <v>1758</v>
      </c>
      <c r="B40" s="129"/>
      <c r="C40" s="6" t="s">
        <v>63</v>
      </c>
      <c r="D40" s="77"/>
      <c r="E40" s="77"/>
      <c r="F40" s="140">
        <v>-353165</v>
      </c>
      <c r="G40" s="141">
        <v>-293744</v>
      </c>
      <c r="H40" s="6"/>
      <c r="I40" s="6"/>
      <c r="J40" s="6"/>
    </row>
    <row r="41" spans="1:10" ht="8.25" customHeight="1">
      <c r="A41" s="24"/>
      <c r="B41" s="129"/>
      <c r="C41" s="6"/>
      <c r="D41" s="77"/>
      <c r="E41" s="77"/>
      <c r="F41" s="82"/>
      <c r="G41" s="77"/>
      <c r="H41" s="6"/>
      <c r="I41" s="6"/>
      <c r="J41" s="6"/>
    </row>
    <row r="42" spans="1:10" ht="13.15">
      <c r="A42" s="24" t="s">
        <v>1759</v>
      </c>
      <c r="B42" s="129"/>
      <c r="C42" s="6" t="s">
        <v>1760</v>
      </c>
      <c r="D42" s="77"/>
      <c r="E42" s="77"/>
      <c r="F42" s="113">
        <v>50268</v>
      </c>
      <c r="G42" s="114">
        <v>-55336</v>
      </c>
      <c r="H42" s="6"/>
      <c r="I42" s="6"/>
      <c r="J42" s="6"/>
    </row>
    <row r="43" spans="1:10" ht="13.15">
      <c r="A43" s="24" t="s">
        <v>1761</v>
      </c>
      <c r="B43" s="129"/>
      <c r="C43" s="6" t="s">
        <v>1762</v>
      </c>
      <c r="D43" s="77"/>
      <c r="E43" s="77"/>
      <c r="F43" s="113">
        <v>0</v>
      </c>
      <c r="G43" s="114">
        <v>0</v>
      </c>
      <c r="H43" s="6"/>
      <c r="I43" s="6"/>
      <c r="J43" s="6"/>
    </row>
    <row r="44" spans="1:10" ht="8.25" customHeight="1">
      <c r="A44" s="24"/>
      <c r="B44" s="129"/>
      <c r="C44" s="96"/>
      <c r="D44" s="77"/>
      <c r="E44" s="77"/>
      <c r="F44" s="82"/>
      <c r="G44" s="77"/>
      <c r="H44" s="6"/>
      <c r="I44" s="6"/>
      <c r="J44" s="6"/>
    </row>
    <row r="45" spans="1:10" ht="13.15">
      <c r="A45" s="24"/>
      <c r="B45" s="129"/>
      <c r="C45" s="6" t="s">
        <v>1716</v>
      </c>
      <c r="D45" s="77"/>
      <c r="E45" s="77"/>
      <c r="F45" s="82">
        <v>50268</v>
      </c>
      <c r="G45" s="198">
        <v>-55336</v>
      </c>
      <c r="H45" s="6"/>
      <c r="I45" s="6"/>
      <c r="J45" s="6"/>
    </row>
    <row r="46" spans="1:10" ht="12.75">
      <c r="A46" s="24" t="s">
        <v>1763</v>
      </c>
      <c r="B46" s="120"/>
      <c r="C46" s="6" t="s">
        <v>1717</v>
      </c>
      <c r="D46" s="77"/>
      <c r="E46" s="77"/>
      <c r="F46" s="113">
        <v>1056</v>
      </c>
      <c r="G46" s="114">
        <v>0</v>
      </c>
      <c r="H46" s="6"/>
      <c r="I46" s="6"/>
      <c r="J46" s="6"/>
    </row>
    <row r="47" spans="1:10" ht="12.75">
      <c r="A47" s="24" t="s">
        <v>1764</v>
      </c>
      <c r="B47" s="120"/>
      <c r="C47" s="6" t="s">
        <v>97</v>
      </c>
      <c r="D47" s="77"/>
      <c r="E47" s="77"/>
      <c r="F47" s="210">
        <f>SUM(F45:F46)</f>
        <v>51324</v>
      </c>
      <c r="G47" s="211">
        <f>SUM(G45:G46)</f>
        <v>-55336</v>
      </c>
      <c r="H47" s="6"/>
      <c r="I47" s="6"/>
      <c r="J47" s="6"/>
    </row>
    <row r="48" spans="1:10" ht="12.75">
      <c r="A48" s="24"/>
      <c r="B48" s="120"/>
      <c r="C48" s="6"/>
      <c r="D48" s="77"/>
      <c r="E48" s="77"/>
      <c r="F48" s="82"/>
      <c r="G48" s="77"/>
      <c r="H48" s="6"/>
      <c r="I48" s="6"/>
      <c r="J48" s="6"/>
    </row>
    <row r="49" spans="1:10" ht="13.15">
      <c r="A49" s="24" t="s">
        <v>1752</v>
      </c>
      <c r="B49" s="120"/>
      <c r="C49" s="310" t="s">
        <v>1765</v>
      </c>
      <c r="D49" s="77"/>
      <c r="E49" s="77"/>
      <c r="F49" s="82"/>
      <c r="G49" s="77"/>
      <c r="H49" s="6"/>
      <c r="I49" s="6"/>
      <c r="J49" s="6"/>
    </row>
    <row r="50" spans="1:10" ht="12.75">
      <c r="A50" s="24"/>
      <c r="B50" s="120"/>
      <c r="C50" s="6"/>
      <c r="D50" s="77"/>
      <c r="E50" s="77"/>
      <c r="F50" s="82"/>
      <c r="G50" s="77"/>
      <c r="H50" s="6"/>
      <c r="I50" s="6"/>
      <c r="J50" s="6"/>
    </row>
    <row r="51" spans="1:10" ht="12.75">
      <c r="A51" s="24" t="s">
        <v>1766</v>
      </c>
      <c r="B51" s="120"/>
      <c r="C51" s="6" t="s">
        <v>106</v>
      </c>
      <c r="D51" s="77"/>
      <c r="E51" s="77"/>
      <c r="F51" s="113">
        <v>3583124</v>
      </c>
      <c r="G51" s="114">
        <v>3005799</v>
      </c>
      <c r="H51" s="6"/>
      <c r="I51" s="6"/>
      <c r="J51" s="6"/>
    </row>
    <row r="52" spans="1:10" ht="12.75">
      <c r="A52" s="24"/>
      <c r="B52" s="120"/>
      <c r="C52" s="6" t="s">
        <v>811</v>
      </c>
      <c r="D52" s="77"/>
      <c r="E52" s="77"/>
      <c r="F52" s="113">
        <v>32089</v>
      </c>
      <c r="G52" s="114">
        <v>12168</v>
      </c>
      <c r="H52" s="6"/>
      <c r="I52" s="6"/>
      <c r="J52" s="6"/>
    </row>
    <row r="53" spans="1:10" ht="12.75">
      <c r="A53" s="24" t="s">
        <v>1767</v>
      </c>
      <c r="B53" s="120"/>
      <c r="C53" s="6" t="s">
        <v>1768</v>
      </c>
      <c r="D53" s="77"/>
      <c r="E53" s="77"/>
      <c r="F53" s="84">
        <f>SUM(F51:F52)</f>
        <v>3615213</v>
      </c>
      <c r="G53" s="76">
        <f>SUM(G51:G52)</f>
        <v>3017967</v>
      </c>
      <c r="H53" s="6"/>
      <c r="I53" s="6"/>
      <c r="J53" s="6"/>
    </row>
    <row r="54" spans="1:10" ht="12.75" customHeight="1">
      <c r="A54" s="24"/>
      <c r="B54" s="120"/>
      <c r="C54" s="6"/>
      <c r="D54" s="77"/>
      <c r="E54" s="77"/>
      <c r="F54" s="82"/>
      <c r="G54" s="77"/>
      <c r="H54" s="6"/>
      <c r="I54" s="6"/>
      <c r="J54" s="6"/>
    </row>
    <row r="55" spans="1:10" ht="12.75">
      <c r="A55" s="24" t="s">
        <v>1769</v>
      </c>
      <c r="B55" s="120"/>
      <c r="C55" s="6" t="s">
        <v>632</v>
      </c>
      <c r="D55" s="77"/>
      <c r="E55" s="77"/>
      <c r="F55" s="113">
        <v>7848100</v>
      </c>
      <c r="G55" s="114">
        <v>6527642</v>
      </c>
      <c r="H55" s="6"/>
      <c r="I55" s="6"/>
      <c r="J55" s="6"/>
    </row>
    <row r="56" spans="1:10" ht="12.75">
      <c r="A56" s="24"/>
      <c r="B56" s="120"/>
      <c r="C56" s="6" t="s">
        <v>1712</v>
      </c>
      <c r="D56" s="77"/>
      <c r="E56" s="77"/>
      <c r="F56" s="210">
        <f>F53+F55</f>
        <v>11463313</v>
      </c>
      <c r="G56" s="211">
        <f>G53+G55</f>
        <v>9545609</v>
      </c>
      <c r="H56" s="6"/>
      <c r="I56" s="6"/>
      <c r="J56" s="6"/>
    </row>
    <row r="57" spans="1:10" ht="11.45" customHeight="1">
      <c r="A57" s="24"/>
      <c r="B57" s="120"/>
      <c r="C57" s="6"/>
      <c r="D57" s="77"/>
      <c r="E57" s="77"/>
      <c r="F57" s="82"/>
      <c r="G57" s="77"/>
      <c r="H57" s="6"/>
      <c r="I57" s="6"/>
      <c r="J57" s="6"/>
    </row>
    <row r="58" spans="1:10" ht="12.75">
      <c r="A58" s="24" t="s">
        <v>1770</v>
      </c>
      <c r="B58" s="120"/>
      <c r="C58" s="6" t="s">
        <v>1771</v>
      </c>
      <c r="D58" s="77"/>
      <c r="E58" s="77"/>
      <c r="F58" s="113">
        <v>1543987</v>
      </c>
      <c r="G58" s="114">
        <v>2678923</v>
      </c>
      <c r="H58" s="6"/>
      <c r="I58" s="6"/>
      <c r="J58" s="6"/>
    </row>
    <row r="59" spans="1:10" ht="12.75">
      <c r="A59" s="24"/>
      <c r="B59" s="120"/>
      <c r="C59" s="6" t="s">
        <v>1772</v>
      </c>
      <c r="D59" s="77"/>
      <c r="E59" s="77"/>
      <c r="F59" s="113">
        <v>12564</v>
      </c>
      <c r="G59" s="114">
        <v>13698</v>
      </c>
      <c r="H59" s="6"/>
      <c r="I59" s="6"/>
      <c r="J59" s="6"/>
    </row>
    <row r="60" spans="1:10" ht="12.75">
      <c r="A60" s="24" t="s">
        <v>1773</v>
      </c>
      <c r="B60" s="120"/>
      <c r="C60" s="6" t="s">
        <v>1774</v>
      </c>
      <c r="D60" s="77"/>
      <c r="E60" s="77"/>
      <c r="F60" s="84">
        <f>SUM(F58:F59)</f>
        <v>1556551</v>
      </c>
      <c r="G60" s="76">
        <f>SUM(G58:G59)</f>
        <v>2692621</v>
      </c>
      <c r="H60" s="6"/>
      <c r="I60" s="6"/>
      <c r="J60" s="6"/>
    </row>
    <row r="61" spans="1:10" ht="11.45" customHeight="1">
      <c r="A61" s="24"/>
      <c r="B61" s="120"/>
      <c r="C61" s="6"/>
      <c r="D61" s="77"/>
      <c r="E61" s="77"/>
      <c r="F61" s="82"/>
      <c r="G61" s="77"/>
      <c r="H61" s="6"/>
      <c r="I61" s="6"/>
      <c r="J61" s="6"/>
    </row>
    <row r="62" spans="1:10" ht="12.75">
      <c r="A62" s="24" t="s">
        <v>1775</v>
      </c>
      <c r="B62" s="120"/>
      <c r="C62" s="6" t="s">
        <v>1776</v>
      </c>
      <c r="D62" s="77"/>
      <c r="E62" s="77"/>
      <c r="F62" s="113">
        <v>8657718</v>
      </c>
      <c r="G62" s="114">
        <v>5627259</v>
      </c>
      <c r="H62" s="6"/>
      <c r="I62" s="6"/>
      <c r="J62" s="6"/>
    </row>
    <row r="63" spans="1:10" ht="12.75">
      <c r="A63" s="24"/>
      <c r="B63" s="120"/>
      <c r="C63" s="6" t="s">
        <v>1777</v>
      </c>
      <c r="D63" s="77"/>
      <c r="E63" s="77"/>
      <c r="F63" s="113">
        <v>23056</v>
      </c>
      <c r="G63" s="114">
        <v>21065</v>
      </c>
      <c r="H63" s="6"/>
      <c r="I63" s="6"/>
      <c r="J63" s="6"/>
    </row>
    <row r="64" spans="1:10" ht="12.75">
      <c r="A64" s="24" t="s">
        <v>1778</v>
      </c>
      <c r="B64" s="120"/>
      <c r="C64" s="6" t="s">
        <v>1779</v>
      </c>
      <c r="D64" s="77"/>
      <c r="E64" s="77"/>
      <c r="F64" s="84">
        <f>SUM(F62:F63)</f>
        <v>8680774</v>
      </c>
      <c r="G64" s="76">
        <f>SUM(G62:G63)</f>
        <v>5648324</v>
      </c>
      <c r="H64" s="130"/>
      <c r="I64" s="6"/>
      <c r="J64" s="6"/>
    </row>
    <row r="65" spans="1:10" ht="12.75">
      <c r="A65" s="24"/>
      <c r="B65" s="120"/>
      <c r="C65" s="6" t="s">
        <v>1780</v>
      </c>
      <c r="D65" s="77"/>
      <c r="E65" s="77"/>
      <c r="F65" s="210">
        <f>F60+F64</f>
        <v>10237325</v>
      </c>
      <c r="G65" s="211">
        <f>G60+G64</f>
        <v>8340945</v>
      </c>
      <c r="H65" s="6"/>
      <c r="I65" s="6"/>
      <c r="J65" s="6"/>
    </row>
    <row r="66" spans="1:10" ht="11.45" customHeight="1">
      <c r="A66" s="24"/>
      <c r="B66" s="120"/>
      <c r="C66" s="6"/>
      <c r="D66" s="77"/>
      <c r="E66" s="77"/>
      <c r="F66" s="82"/>
      <c r="G66" s="77"/>
      <c r="H66" s="6"/>
      <c r="I66" s="6"/>
      <c r="J66" s="6"/>
    </row>
    <row r="67" spans="1:10" ht="13.15">
      <c r="A67" s="24"/>
      <c r="B67" s="120"/>
      <c r="C67" s="310" t="s">
        <v>1781</v>
      </c>
      <c r="D67" s="77"/>
      <c r="E67" s="77"/>
      <c r="F67" s="210">
        <f>F56-F65</f>
        <v>1225988</v>
      </c>
      <c r="G67" s="211">
        <f>G56-G65</f>
        <v>1204664</v>
      </c>
      <c r="H67" s="6"/>
      <c r="I67" s="6"/>
      <c r="J67" s="6"/>
    </row>
    <row r="68" spans="1:10" ht="11.45" customHeight="1">
      <c r="A68" s="24"/>
      <c r="B68" s="120"/>
      <c r="C68" s="6"/>
      <c r="D68" s="77"/>
      <c r="E68" s="77"/>
      <c r="F68" s="82"/>
      <c r="G68" s="77"/>
      <c r="H68" s="6"/>
      <c r="I68" s="6"/>
      <c r="J68" s="6"/>
    </row>
    <row r="69" spans="1:10" ht="13.15">
      <c r="A69" s="24" t="s">
        <v>1782</v>
      </c>
      <c r="B69" s="120"/>
      <c r="C69" s="310" t="s">
        <v>1783</v>
      </c>
      <c r="D69" s="77"/>
      <c r="E69" s="77"/>
      <c r="F69" s="82"/>
      <c r="G69" s="77"/>
      <c r="H69" s="6"/>
      <c r="I69" s="6"/>
      <c r="J69" s="6"/>
    </row>
    <row r="70" spans="1:10" ht="12.75">
      <c r="A70" s="24"/>
      <c r="B70" s="120"/>
      <c r="C70" s="6" t="s">
        <v>1784</v>
      </c>
      <c r="D70" s="77"/>
      <c r="E70" s="77"/>
      <c r="F70" s="82">
        <f>G74</f>
        <v>1204664</v>
      </c>
      <c r="G70" s="198">
        <v>1200000</v>
      </c>
      <c r="H70" s="6"/>
      <c r="I70" s="6"/>
      <c r="J70" s="6"/>
    </row>
    <row r="71" spans="1:10" ht="12.75">
      <c r="A71" s="24"/>
      <c r="B71" s="120"/>
      <c r="C71" s="6" t="s">
        <v>1785</v>
      </c>
      <c r="D71" s="77"/>
      <c r="E71" s="77"/>
      <c r="F71" s="113">
        <v>-30000</v>
      </c>
      <c r="G71" s="114">
        <v>60000</v>
      </c>
      <c r="H71" s="6"/>
      <c r="I71" s="6"/>
      <c r="J71" s="6"/>
    </row>
    <row r="72" spans="1:10" ht="12.75">
      <c r="A72" s="24"/>
      <c r="B72" s="120"/>
      <c r="C72" s="6" t="s">
        <v>1786</v>
      </c>
      <c r="D72" s="77"/>
      <c r="E72" s="77"/>
      <c r="F72" s="82">
        <v>50268</v>
      </c>
      <c r="G72" s="198">
        <v>-55336</v>
      </c>
      <c r="H72" s="6"/>
      <c r="I72" s="6"/>
      <c r="J72" s="6"/>
    </row>
    <row r="73" spans="1:10" ht="12.75">
      <c r="A73" s="24"/>
      <c r="B73" s="120"/>
      <c r="C73" s="6" t="s">
        <v>1717</v>
      </c>
      <c r="D73" s="77"/>
      <c r="E73" s="77"/>
      <c r="F73" s="82">
        <v>1056</v>
      </c>
      <c r="G73" s="198">
        <v>0</v>
      </c>
      <c r="H73" s="6"/>
      <c r="I73" s="6"/>
      <c r="J73" s="6"/>
    </row>
    <row r="74" spans="1:10" ht="12.75">
      <c r="A74" s="24"/>
      <c r="B74" s="120"/>
      <c r="C74" s="6" t="s">
        <v>1787</v>
      </c>
      <c r="D74" s="77"/>
      <c r="E74" s="77"/>
      <c r="F74" s="210">
        <f>SUM(F70:F73)</f>
        <v>1225988</v>
      </c>
      <c r="G74" s="211">
        <f>SUM(G70:G73)</f>
        <v>1204664</v>
      </c>
      <c r="H74" s="6"/>
      <c r="I74" s="6"/>
      <c r="J74" s="6"/>
    </row>
    <row r="75" spans="1:10" ht="12.75" customHeight="1">
      <c r="A75" s="24"/>
      <c r="B75" s="120"/>
      <c r="C75" s="6"/>
      <c r="D75" s="77"/>
      <c r="E75" s="77"/>
      <c r="F75" s="82"/>
      <c r="G75" s="77"/>
      <c r="H75" s="6"/>
      <c r="I75" s="6"/>
      <c r="J75" s="6"/>
    </row>
    <row r="76" spans="1:10" ht="13.15">
      <c r="A76" s="24"/>
      <c r="B76" s="120"/>
      <c r="C76" s="310" t="s">
        <v>1788</v>
      </c>
      <c r="D76" s="77"/>
      <c r="E76" s="77"/>
      <c r="F76" s="82">
        <v>200777</v>
      </c>
      <c r="G76" s="198">
        <v>200000</v>
      </c>
      <c r="H76" s="6"/>
      <c r="I76" s="6"/>
      <c r="J76" s="6"/>
    </row>
    <row r="77" spans="1:10" ht="12.75">
      <c r="A77" s="24"/>
      <c r="B77" s="120"/>
      <c r="C77" s="6" t="s">
        <v>1789</v>
      </c>
      <c r="D77" s="77"/>
      <c r="E77" s="214" t="s">
        <v>77</v>
      </c>
      <c r="F77" s="82">
        <v>8378</v>
      </c>
      <c r="G77" s="198">
        <v>-9223</v>
      </c>
      <c r="H77" s="6"/>
      <c r="I77" s="6"/>
      <c r="J77" s="6"/>
    </row>
    <row r="78" spans="1:10" ht="12.75">
      <c r="A78" s="24"/>
      <c r="B78" s="120"/>
      <c r="C78" s="6" t="s">
        <v>1790</v>
      </c>
      <c r="D78" s="77"/>
      <c r="E78" s="77"/>
      <c r="F78" s="82">
        <v>176</v>
      </c>
      <c r="G78" s="198">
        <v>0</v>
      </c>
      <c r="H78" s="6"/>
      <c r="I78" s="6"/>
      <c r="J78" s="6"/>
    </row>
    <row r="79" spans="1:10" ht="12.75">
      <c r="A79" s="24"/>
      <c r="B79" s="120"/>
      <c r="C79" s="121" t="s">
        <v>1791</v>
      </c>
      <c r="D79" s="77"/>
      <c r="E79" s="77"/>
      <c r="F79" s="113">
        <v>-5000</v>
      </c>
      <c r="G79" s="114">
        <v>0</v>
      </c>
      <c r="H79" s="6"/>
      <c r="I79" s="6"/>
      <c r="J79" s="6"/>
    </row>
    <row r="80" spans="1:10" ht="12.75">
      <c r="A80" s="24"/>
      <c r="B80" s="120"/>
      <c r="C80" s="121" t="s">
        <v>1792</v>
      </c>
      <c r="D80" s="77"/>
      <c r="E80" s="77"/>
      <c r="F80" s="113">
        <v>0</v>
      </c>
      <c r="G80" s="114">
        <v>10000</v>
      </c>
      <c r="H80" s="6"/>
      <c r="I80" s="6"/>
      <c r="J80" s="6"/>
    </row>
    <row r="81" spans="1:10" ht="13.15">
      <c r="A81" s="24"/>
      <c r="B81" s="120"/>
      <c r="C81" s="310" t="s">
        <v>1793</v>
      </c>
      <c r="D81" s="77"/>
      <c r="E81" s="77"/>
      <c r="F81" s="210">
        <f>SUM(F76:F80)</f>
        <v>204331</v>
      </c>
      <c r="G81" s="211">
        <f>SUM(G76:G80)</f>
        <v>200777</v>
      </c>
      <c r="H81" s="6"/>
      <c r="I81" s="82"/>
      <c r="J81" s="82"/>
    </row>
    <row r="82" spans="1:10">
      <c r="A82" s="24"/>
      <c r="B82" s="303"/>
      <c r="C82" s="299" t="s">
        <v>0</v>
      </c>
      <c r="D82" s="77"/>
      <c r="E82" s="77"/>
      <c r="F82" s="77"/>
      <c r="G82" s="77"/>
      <c r="H82" s="6"/>
      <c r="I82" s="6"/>
      <c r="J82" s="6"/>
    </row>
    <row r="83" spans="1:10">
      <c r="A83" s="24" t="s">
        <v>469</v>
      </c>
      <c r="B83" s="303"/>
      <c r="C83" s="299" t="s">
        <v>322</v>
      </c>
      <c r="D83" s="77"/>
      <c r="E83" s="77"/>
      <c r="F83" s="77"/>
      <c r="G83" s="77"/>
      <c r="H83" s="6"/>
      <c r="I83" s="6"/>
      <c r="J83" s="6"/>
    </row>
    <row r="84" spans="1:10">
      <c r="A84" s="24" t="s">
        <v>37</v>
      </c>
      <c r="B84" s="303"/>
      <c r="C84" s="299" t="s">
        <v>2</v>
      </c>
      <c r="D84" s="77"/>
      <c r="E84" s="77"/>
      <c r="F84" s="77"/>
      <c r="G84" s="77"/>
      <c r="H84" s="6"/>
      <c r="I84" s="6"/>
      <c r="J84" s="6"/>
    </row>
    <row r="85" spans="1:10" ht="12.75">
      <c r="B85" s="303"/>
      <c r="C85" s="284"/>
      <c r="D85" s="77"/>
      <c r="E85" s="77"/>
      <c r="F85" s="77"/>
      <c r="G85" s="77"/>
      <c r="H85" s="6"/>
      <c r="I85" s="6"/>
      <c r="J85" s="6"/>
    </row>
    <row r="86" spans="1:10">
      <c r="B86" s="355" t="s">
        <v>1729</v>
      </c>
      <c r="C86" s="356" t="s">
        <v>1794</v>
      </c>
      <c r="D86" s="77"/>
      <c r="E86" s="77"/>
      <c r="F86" s="77"/>
      <c r="G86" s="77"/>
      <c r="H86" s="6"/>
      <c r="I86" s="6"/>
      <c r="J86" s="6"/>
    </row>
    <row r="87" spans="1:10" ht="12.75">
      <c r="A87" s="24"/>
      <c r="B87" s="303"/>
      <c r="C87" s="284"/>
      <c r="D87" s="77"/>
      <c r="E87" s="77"/>
      <c r="F87" s="77"/>
      <c r="G87" s="77"/>
      <c r="H87" s="6"/>
      <c r="I87" s="6"/>
      <c r="J87" s="6"/>
    </row>
    <row r="88" spans="1:10" ht="13.15">
      <c r="A88" s="24" t="s">
        <v>82</v>
      </c>
      <c r="B88" s="353" t="s">
        <v>1169</v>
      </c>
      <c r="C88" s="310" t="s">
        <v>1795</v>
      </c>
      <c r="D88" s="77"/>
      <c r="E88" s="77"/>
      <c r="F88" s="77"/>
      <c r="G88" s="77"/>
      <c r="H88" s="6"/>
      <c r="I88" s="6"/>
      <c r="J88" s="6"/>
    </row>
    <row r="89" spans="1:10" ht="12.75">
      <c r="A89" s="24"/>
      <c r="B89" s="120"/>
      <c r="C89" s="6"/>
      <c r="D89" s="77"/>
      <c r="E89" s="77"/>
      <c r="F89" s="77"/>
      <c r="G89" s="77"/>
      <c r="H89" s="6"/>
      <c r="I89" s="6"/>
      <c r="J89" s="6"/>
    </row>
    <row r="90" spans="1:10" ht="38.25">
      <c r="A90" s="24"/>
      <c r="B90" s="120"/>
      <c r="C90" s="80" t="s">
        <v>1796</v>
      </c>
      <c r="D90" s="77"/>
      <c r="E90" s="321"/>
      <c r="F90" s="284"/>
      <c r="G90" s="284"/>
      <c r="H90" s="6"/>
      <c r="I90" s="6"/>
      <c r="J90" s="6"/>
    </row>
    <row r="91" spans="1:10" ht="13.15">
      <c r="A91" s="24"/>
      <c r="B91" s="120"/>
      <c r="C91" s="6"/>
      <c r="D91" s="77"/>
      <c r="E91" s="321"/>
      <c r="F91" s="287">
        <v>2025</v>
      </c>
      <c r="G91" s="288">
        <v>2024</v>
      </c>
      <c r="H91" s="6"/>
      <c r="I91" s="6"/>
      <c r="J91" s="6"/>
    </row>
    <row r="92" spans="1:10" ht="13.15">
      <c r="A92" s="24"/>
      <c r="B92" s="120"/>
      <c r="C92" s="6"/>
      <c r="D92" s="77"/>
      <c r="E92" s="289" t="s">
        <v>40</v>
      </c>
      <c r="F92" s="290" t="s">
        <v>41</v>
      </c>
      <c r="G92" s="289" t="s">
        <v>41</v>
      </c>
      <c r="H92" s="6"/>
      <c r="I92" s="6"/>
      <c r="J92" s="6"/>
    </row>
    <row r="93" spans="1:10" ht="13.15">
      <c r="A93" s="24"/>
      <c r="B93" s="120"/>
      <c r="C93" s="6"/>
      <c r="D93" s="77"/>
      <c r="E93" s="320"/>
      <c r="F93" s="292" t="s">
        <v>43</v>
      </c>
      <c r="G93" s="291" t="s">
        <v>43</v>
      </c>
      <c r="H93" s="6"/>
      <c r="I93" s="6"/>
      <c r="J93" s="6"/>
    </row>
    <row r="94" spans="1:10" ht="12.75">
      <c r="A94" s="24" t="s">
        <v>1797</v>
      </c>
      <c r="B94" s="120"/>
      <c r="C94" s="121" t="s">
        <v>1798</v>
      </c>
      <c r="D94" s="77"/>
      <c r="E94" s="214" t="s">
        <v>77</v>
      </c>
      <c r="F94" s="113">
        <v>856</v>
      </c>
      <c r="G94" s="114">
        <v>1276</v>
      </c>
      <c r="H94" s="6"/>
      <c r="I94" s="6"/>
      <c r="J94" s="6"/>
    </row>
    <row r="95" spans="1:10" ht="12.75">
      <c r="A95" s="24" t="s">
        <v>1799</v>
      </c>
      <c r="B95" s="120"/>
      <c r="C95" s="6" t="s">
        <v>1790</v>
      </c>
      <c r="D95" s="77"/>
      <c r="E95" s="77"/>
      <c r="F95" s="113">
        <v>0</v>
      </c>
      <c r="G95" s="114">
        <v>-568</v>
      </c>
      <c r="H95" s="6"/>
      <c r="I95" s="6"/>
      <c r="J95" s="6"/>
    </row>
    <row r="96" spans="1:10" ht="12.75">
      <c r="A96" s="24"/>
      <c r="B96" s="120"/>
      <c r="C96" s="121" t="s">
        <v>1800</v>
      </c>
      <c r="D96" s="77"/>
      <c r="E96" s="77"/>
      <c r="F96" s="113">
        <v>-500</v>
      </c>
      <c r="G96" s="114">
        <v>-500</v>
      </c>
      <c r="H96" s="6"/>
      <c r="I96" s="6"/>
      <c r="J96" s="6"/>
    </row>
    <row r="97" spans="1:10" ht="12.75">
      <c r="A97" s="24"/>
      <c r="B97" s="120"/>
      <c r="C97" s="121" t="s">
        <v>1801</v>
      </c>
      <c r="D97" s="77"/>
      <c r="E97" s="77"/>
      <c r="F97" s="113">
        <v>0</v>
      </c>
      <c r="G97" s="114">
        <v>250</v>
      </c>
      <c r="H97" s="6"/>
      <c r="I97" s="6"/>
      <c r="J97" s="6"/>
    </row>
    <row r="98" spans="1:10" ht="12.75">
      <c r="A98" s="24" t="s">
        <v>1802</v>
      </c>
      <c r="B98" s="120"/>
      <c r="C98" s="6" t="s">
        <v>1803</v>
      </c>
      <c r="D98" s="77"/>
      <c r="E98" s="77"/>
      <c r="F98" s="210">
        <f>SUM(F94:F97)</f>
        <v>356</v>
      </c>
      <c r="G98" s="211">
        <f>SUM(G94:G97)</f>
        <v>458</v>
      </c>
      <c r="H98" s="6"/>
      <c r="I98" s="6"/>
      <c r="J98" s="6"/>
    </row>
    <row r="99" spans="1:10" ht="12.75">
      <c r="A99" s="24"/>
      <c r="B99" s="120"/>
      <c r="C99" s="6"/>
      <c r="D99" s="77"/>
      <c r="E99" s="77"/>
      <c r="F99" s="82"/>
      <c r="G99" s="77"/>
      <c r="H99" s="6"/>
      <c r="I99" s="6"/>
      <c r="J99" s="6"/>
    </row>
    <row r="100" spans="1:10" ht="13.15">
      <c r="A100" s="24"/>
      <c r="B100" s="120"/>
      <c r="C100" s="310" t="s">
        <v>1788</v>
      </c>
      <c r="D100" s="77"/>
      <c r="E100" s="77"/>
      <c r="F100" s="82">
        <v>6120</v>
      </c>
      <c r="G100" s="114">
        <v>5662</v>
      </c>
      <c r="H100" s="6"/>
      <c r="I100" s="6"/>
      <c r="J100" s="6"/>
    </row>
    <row r="101" spans="1:10" ht="12.75">
      <c r="A101" s="24"/>
      <c r="B101" s="120"/>
      <c r="C101" s="6" t="s">
        <v>1803</v>
      </c>
      <c r="D101" s="77"/>
      <c r="E101" s="77"/>
      <c r="F101" s="82">
        <v>356</v>
      </c>
      <c r="G101" s="198">
        <v>458</v>
      </c>
      <c r="H101" s="6"/>
      <c r="I101" s="6"/>
      <c r="J101" s="6"/>
    </row>
    <row r="102" spans="1:10" ht="13.15">
      <c r="A102" s="24"/>
      <c r="B102" s="120"/>
      <c r="C102" s="310" t="s">
        <v>1793</v>
      </c>
      <c r="D102" s="77"/>
      <c r="E102" s="77"/>
      <c r="F102" s="84">
        <f>SUM(F100:F101)</f>
        <v>6476</v>
      </c>
      <c r="G102" s="76">
        <f>SUM(G100:G101)</f>
        <v>6120</v>
      </c>
      <c r="H102" s="6"/>
      <c r="I102" s="6"/>
      <c r="J102" s="6"/>
    </row>
    <row r="103" spans="1:10" ht="12.75">
      <c r="A103" s="24"/>
      <c r="B103" s="120"/>
      <c r="C103" s="6"/>
      <c r="D103" s="77"/>
      <c r="E103" s="77"/>
      <c r="F103" s="82"/>
      <c r="G103" s="77"/>
      <c r="H103" s="6"/>
      <c r="I103" s="6"/>
      <c r="J103" s="6"/>
    </row>
    <row r="104" spans="1:10" ht="13.15">
      <c r="A104" s="24"/>
      <c r="B104" s="353" t="s">
        <v>1669</v>
      </c>
      <c r="C104" s="310" t="s">
        <v>1804</v>
      </c>
      <c r="D104" s="77"/>
      <c r="E104" s="77"/>
      <c r="F104" s="82"/>
      <c r="G104" s="77"/>
      <c r="H104" s="6"/>
      <c r="I104" s="6"/>
      <c r="J104" s="6"/>
    </row>
    <row r="105" spans="1:10" ht="12.75">
      <c r="A105" s="24"/>
      <c r="B105" s="120"/>
      <c r="C105" s="6"/>
      <c r="D105" s="77"/>
      <c r="E105" s="77"/>
      <c r="F105" s="82"/>
      <c r="G105" s="77"/>
      <c r="H105" s="6"/>
      <c r="I105" s="6"/>
      <c r="J105" s="6"/>
    </row>
    <row r="106" spans="1:10" ht="12.75">
      <c r="A106" s="24" t="s">
        <v>1805</v>
      </c>
      <c r="B106" s="120"/>
      <c r="C106" s="6" t="s">
        <v>1806</v>
      </c>
      <c r="D106" s="77"/>
      <c r="E106" s="77"/>
      <c r="F106" s="82"/>
      <c r="G106" s="77"/>
      <c r="H106" s="6"/>
      <c r="I106" s="6"/>
      <c r="J106" s="6"/>
    </row>
    <row r="107" spans="1:10" ht="12.75">
      <c r="A107" s="24"/>
      <c r="B107" s="120"/>
      <c r="C107" s="6"/>
      <c r="D107" s="77"/>
      <c r="E107" s="77"/>
      <c r="F107" s="82"/>
      <c r="G107" s="77"/>
      <c r="H107" s="6"/>
      <c r="I107" s="6"/>
      <c r="J107" s="6"/>
    </row>
    <row r="108" spans="1:10" ht="12.75">
      <c r="A108" s="24"/>
      <c r="B108" s="120"/>
      <c r="C108" s="6" t="s">
        <v>1807</v>
      </c>
      <c r="D108" s="77"/>
      <c r="E108" s="77"/>
      <c r="F108" s="113">
        <v>783000</v>
      </c>
      <c r="G108" s="114">
        <v>205000</v>
      </c>
      <c r="H108" s="6"/>
      <c r="I108" s="6"/>
      <c r="J108" s="6"/>
    </row>
    <row r="109" spans="1:10" ht="12.75">
      <c r="A109" s="24"/>
      <c r="B109" s="120"/>
      <c r="C109" s="6" t="s">
        <v>1808</v>
      </c>
      <c r="D109" s="77"/>
      <c r="E109" s="77"/>
      <c r="F109" s="113">
        <v>150000</v>
      </c>
      <c r="G109" s="114">
        <v>150000</v>
      </c>
      <c r="H109" s="6"/>
      <c r="I109" s="6"/>
      <c r="J109" s="6"/>
    </row>
    <row r="110" spans="1:10" ht="12.75">
      <c r="A110" s="24"/>
      <c r="B110" s="120"/>
      <c r="C110" s="6"/>
      <c r="D110" s="77"/>
      <c r="E110" s="77"/>
      <c r="F110" s="84">
        <f>SUM(F108:F109)</f>
        <v>933000</v>
      </c>
      <c r="G110" s="76">
        <f>SUM(G108:G109)</f>
        <v>355000</v>
      </c>
      <c r="H110" s="6"/>
      <c r="I110" s="6"/>
      <c r="J110" s="6"/>
    </row>
    <row r="111" spans="1:10" ht="12.75">
      <c r="A111" s="24"/>
      <c r="B111" s="120"/>
      <c r="C111" s="6"/>
      <c r="D111" s="77"/>
      <c r="E111" s="77"/>
      <c r="F111" s="77"/>
      <c r="G111" s="77"/>
      <c r="H111" s="6"/>
      <c r="I111" s="6"/>
      <c r="J111" s="6"/>
    </row>
    <row r="112" spans="1:10" ht="13.15">
      <c r="A112" s="24" t="s">
        <v>325</v>
      </c>
      <c r="B112" s="120"/>
      <c r="C112" s="123" t="s">
        <v>597</v>
      </c>
      <c r="D112" s="77"/>
      <c r="E112" s="77"/>
      <c r="F112" s="77"/>
      <c r="G112" s="77"/>
      <c r="H112" s="6"/>
      <c r="I112" s="6"/>
      <c r="J112" s="6"/>
    </row>
    <row r="113" spans="1:10" ht="13.15">
      <c r="A113" s="24"/>
      <c r="B113" s="120"/>
      <c r="C113" s="125" t="s">
        <v>1809</v>
      </c>
      <c r="D113" s="77"/>
      <c r="E113" s="77"/>
      <c r="F113" s="77"/>
      <c r="G113" s="77"/>
      <c r="H113" s="6"/>
      <c r="I113" s="6"/>
      <c r="J113" s="6"/>
    </row>
    <row r="114" spans="1:10" ht="12.75">
      <c r="A114" s="24" t="s">
        <v>1810</v>
      </c>
      <c r="B114" s="120"/>
      <c r="C114" s="124" t="s">
        <v>1811</v>
      </c>
      <c r="D114" s="77"/>
      <c r="E114" s="77"/>
      <c r="F114" s="77"/>
      <c r="G114" s="77"/>
      <c r="H114" s="6"/>
      <c r="I114" s="6"/>
      <c r="J114" s="6"/>
    </row>
    <row r="115" spans="1:10" ht="12.75">
      <c r="A115" s="24"/>
      <c r="B115" s="120"/>
      <c r="C115" s="124" t="s">
        <v>1812</v>
      </c>
      <c r="D115" s="77"/>
      <c r="E115" s="77"/>
      <c r="F115" s="77"/>
      <c r="G115" s="77"/>
      <c r="H115" s="6"/>
      <c r="I115" s="6"/>
      <c r="J115" s="6"/>
    </row>
    <row r="116" spans="1:10" ht="12.75">
      <c r="A116" s="24"/>
      <c r="B116" s="120"/>
      <c r="C116" s="124" t="s">
        <v>1813</v>
      </c>
      <c r="D116" s="77"/>
      <c r="E116" s="77"/>
      <c r="F116" s="77"/>
      <c r="G116" s="77"/>
      <c r="H116" s="6"/>
      <c r="I116" s="6"/>
      <c r="J116" s="6"/>
    </row>
    <row r="117" spans="1:10" ht="12.75">
      <c r="A117" s="24"/>
      <c r="B117" s="120"/>
      <c r="C117" s="124" t="s">
        <v>1814</v>
      </c>
      <c r="D117" s="77"/>
      <c r="E117" s="77"/>
      <c r="F117" s="321"/>
      <c r="G117" s="77"/>
      <c r="H117" s="6"/>
      <c r="I117" s="6"/>
      <c r="J117" s="6"/>
    </row>
    <row r="118" spans="1:10" ht="12.75">
      <c r="A118" s="24"/>
      <c r="B118" s="6"/>
      <c r="C118" s="124"/>
      <c r="D118" s="77"/>
      <c r="E118" s="77"/>
      <c r="F118" s="77"/>
      <c r="G118" s="77"/>
      <c r="H118" s="6"/>
      <c r="I118" s="6"/>
      <c r="J118" s="6"/>
    </row>
    <row r="119" spans="1:10" ht="12.75">
      <c r="A119" s="24" t="s">
        <v>1815</v>
      </c>
      <c r="B119" s="120"/>
      <c r="C119" s="124" t="s">
        <v>1816</v>
      </c>
      <c r="D119" s="77"/>
      <c r="E119" s="77"/>
      <c r="F119" s="77"/>
      <c r="G119" s="77"/>
      <c r="H119" s="6"/>
      <c r="I119" s="6"/>
      <c r="J119" s="6"/>
    </row>
    <row r="120" spans="1:10" ht="12.75">
      <c r="A120" s="24"/>
      <c r="B120" s="120"/>
      <c r="C120" s="124" t="s">
        <v>1817</v>
      </c>
      <c r="D120" s="77"/>
      <c r="E120" s="77"/>
      <c r="F120" s="77"/>
      <c r="G120" s="77"/>
      <c r="H120" s="6"/>
      <c r="I120" s="6"/>
      <c r="J120" s="6"/>
    </row>
    <row r="121" spans="1:10" ht="12.75">
      <c r="A121" s="24"/>
      <c r="B121" s="120"/>
      <c r="C121" s="124" t="s">
        <v>1818</v>
      </c>
      <c r="D121" s="77"/>
      <c r="E121" s="77"/>
      <c r="F121" s="77"/>
      <c r="G121" s="77"/>
      <c r="H121" s="6"/>
      <c r="I121" s="6"/>
      <c r="J121" s="6"/>
    </row>
    <row r="122" spans="1:10" ht="12.75">
      <c r="A122" s="24"/>
      <c r="B122" s="120"/>
      <c r="C122" s="124" t="s">
        <v>1819</v>
      </c>
      <c r="D122" s="77"/>
      <c r="E122" s="77"/>
      <c r="F122" s="77"/>
      <c r="G122" s="77"/>
      <c r="H122" s="6"/>
      <c r="I122" s="6"/>
      <c r="J122" s="6"/>
    </row>
    <row r="123" spans="1:10" ht="12.75">
      <c r="A123" s="24"/>
      <c r="B123" s="120"/>
      <c r="C123" s="124" t="s">
        <v>1820</v>
      </c>
      <c r="D123" s="77"/>
      <c r="E123" s="77"/>
      <c r="F123" s="77"/>
      <c r="G123" s="77"/>
      <c r="H123" s="6"/>
      <c r="I123" s="6"/>
      <c r="J123" s="6"/>
    </row>
    <row r="124" spans="1:10" ht="12.75">
      <c r="A124" s="24"/>
      <c r="B124" s="120"/>
      <c r="C124" s="124" t="s">
        <v>1821</v>
      </c>
      <c r="D124" s="77"/>
      <c r="E124" s="77"/>
      <c r="F124" s="6"/>
      <c r="G124" s="6"/>
      <c r="H124" s="6"/>
      <c r="I124" s="6"/>
      <c r="J124" s="6"/>
    </row>
    <row r="125" spans="1:10" ht="13.15">
      <c r="A125" s="24"/>
      <c r="B125" s="120"/>
      <c r="C125" s="6"/>
      <c r="D125" s="77"/>
      <c r="E125" s="77"/>
      <c r="F125" s="287">
        <v>2025</v>
      </c>
      <c r="G125" s="288">
        <v>2024</v>
      </c>
      <c r="H125" s="6"/>
      <c r="I125" s="6"/>
      <c r="J125" s="6"/>
    </row>
    <row r="126" spans="1:10" ht="13.15">
      <c r="A126" s="24"/>
      <c r="B126" s="6"/>
      <c r="C126" s="6"/>
      <c r="D126" s="77"/>
      <c r="E126" s="77"/>
      <c r="F126" s="290" t="s">
        <v>41</v>
      </c>
      <c r="G126" s="289" t="s">
        <v>41</v>
      </c>
      <c r="H126" s="6"/>
      <c r="I126" s="6"/>
      <c r="J126" s="6"/>
    </row>
    <row r="127" spans="1:10" ht="13.15">
      <c r="A127" s="24"/>
      <c r="B127" s="353" t="s">
        <v>1822</v>
      </c>
      <c r="C127" s="310" t="s">
        <v>1823</v>
      </c>
      <c r="D127" s="77"/>
      <c r="E127" s="77"/>
      <c r="F127" s="292" t="s">
        <v>43</v>
      </c>
      <c r="G127" s="291" t="s">
        <v>43</v>
      </c>
      <c r="H127" s="6"/>
      <c r="I127" s="6"/>
      <c r="J127" s="6"/>
    </row>
    <row r="128" spans="1:10" ht="12.75">
      <c r="A128" s="24"/>
      <c r="B128" s="120"/>
      <c r="C128" s="6" t="s">
        <v>1824</v>
      </c>
      <c r="D128" s="77"/>
      <c r="E128" s="77"/>
      <c r="F128" s="82">
        <v>8378</v>
      </c>
      <c r="G128" s="198">
        <v>-9223</v>
      </c>
      <c r="H128" s="6"/>
      <c r="I128" s="6"/>
      <c r="J128" s="6"/>
    </row>
    <row r="129" spans="1:10" ht="12.75">
      <c r="A129" s="24"/>
      <c r="B129" s="120"/>
      <c r="C129" s="6" t="s">
        <v>1736</v>
      </c>
      <c r="D129" s="77"/>
      <c r="E129" s="77"/>
      <c r="F129" s="82">
        <v>856</v>
      </c>
      <c r="G129" s="198">
        <v>1276</v>
      </c>
      <c r="H129" s="6"/>
      <c r="I129" s="6"/>
      <c r="J129" s="6"/>
    </row>
    <row r="130" spans="1:10" ht="12.75">
      <c r="A130" s="24"/>
      <c r="B130" s="120"/>
      <c r="C130" s="6"/>
      <c r="D130" s="77"/>
      <c r="E130" s="77"/>
      <c r="F130" s="84">
        <f>SUM(F128:F129)</f>
        <v>9234</v>
      </c>
      <c r="G130" s="76">
        <f>SUM(G128:G129)</f>
        <v>-7947</v>
      </c>
      <c r="H130" s="6"/>
      <c r="I130" s="6"/>
      <c r="J130" s="6"/>
    </row>
    <row r="131" spans="1:10" ht="12.75">
      <c r="A131" s="24"/>
      <c r="B131" s="120"/>
      <c r="C131" s="6"/>
      <c r="D131" s="77"/>
      <c r="E131" s="77"/>
      <c r="F131" s="77"/>
      <c r="G131" s="77"/>
      <c r="H131" s="6"/>
      <c r="I131" s="6"/>
      <c r="J131" s="6"/>
    </row>
    <row r="132" spans="1:10" ht="15" customHeight="1">
      <c r="A132" s="24"/>
      <c r="B132" s="24"/>
      <c r="C132" s="24"/>
      <c r="D132" s="24"/>
      <c r="E132" s="24"/>
      <c r="F132" s="24"/>
      <c r="G132" s="24"/>
      <c r="H132" s="6"/>
      <c r="I132" s="6"/>
      <c r="J132" s="6"/>
    </row>
  </sheetData>
  <phoneticPr fontId="5" type="noConversion"/>
  <conditionalFormatting sqref="F34:G52 F54:G59 F61:G63 F65:G101 F103:G109 F111:G129">
    <cfRule type="expression" dxfId="11" priority="2">
      <formula>TRUNC(F34)&lt;&gt;F34</formula>
    </cfRule>
  </conditionalFormatting>
  <conditionalFormatting sqref="I81:J81">
    <cfRule type="expression" dxfId="10" priority="1">
      <formula>TRUNC(I81)&lt;&gt;I81</formula>
    </cfRule>
  </conditionalFormatting>
  <pageMargins left="0.23622047244094491" right="0.23622047244094491" top="0.90551181102362199" bottom="0.74803149606299213" header="0.31496062992125984" footer="0.31496062992125984"/>
  <pageSetup paperSize="9" scale="72" fitToHeight="2" orientation="portrait" r:id="rId1"/>
  <headerFooter scaleWithDoc="0">
    <oddFooter>&amp;L&amp;K000000&amp;R&amp;K000000 | &amp;P</oddFooter>
  </headerFooter>
  <rowBreaks count="1" manualBreakCount="1">
    <brk id="81" max="6" man="1"/>
  </rowBreaks>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C792-A818-4AE8-A394-72CF9E3F1F03}">
  <sheetPr codeName="Sheet72">
    <tabColor rgb="FF002060"/>
    <pageSetUpPr fitToPage="1"/>
  </sheetPr>
  <dimension ref="A1:C15"/>
  <sheetViews>
    <sheetView view="pageBreakPreview" zoomScale="115" zoomScaleNormal="100" zoomScaleSheetLayoutView="115" workbookViewId="0"/>
  </sheetViews>
  <sheetFormatPr defaultColWidth="8.85546875" defaultRowHeight="15" customHeight="1"/>
  <cols>
    <col min="1" max="1" width="13.42578125" style="269" bestFit="1" customWidth="1"/>
    <col min="2" max="2" width="5" customWidth="1"/>
    <col min="3" max="3" width="94.42578125" customWidth="1"/>
  </cols>
  <sheetData>
    <row r="1" spans="1:3" ht="15" customHeight="1">
      <c r="A1" s="23"/>
      <c r="B1" s="284"/>
      <c r="C1" s="299" t="s">
        <v>0</v>
      </c>
    </row>
    <row r="2" spans="1:3" ht="15" customHeight="1">
      <c r="A2" s="23" t="s">
        <v>1825</v>
      </c>
      <c r="B2" s="284"/>
      <c r="C2" s="299" t="s">
        <v>322</v>
      </c>
    </row>
    <row r="3" spans="1:3" ht="15" customHeight="1">
      <c r="A3" s="23"/>
      <c r="B3" s="284"/>
      <c r="C3" s="299" t="s">
        <v>2</v>
      </c>
    </row>
    <row r="4" spans="1:3" ht="13.15">
      <c r="B4" s="323"/>
      <c r="C4" s="295"/>
    </row>
    <row r="5" spans="1:3">
      <c r="A5" s="23" t="s">
        <v>1826</v>
      </c>
      <c r="B5" s="301" t="s">
        <v>1827</v>
      </c>
      <c r="C5" s="302" t="s">
        <v>1828</v>
      </c>
    </row>
    <row r="6" spans="1:3" ht="12.75">
      <c r="B6" s="120"/>
      <c r="C6" s="6"/>
    </row>
    <row r="7" spans="1:3" ht="12.75">
      <c r="A7" s="23"/>
      <c r="B7" s="120"/>
      <c r="C7" s="215" t="s">
        <v>1829</v>
      </c>
    </row>
    <row r="8" spans="1:3" ht="12.75">
      <c r="A8" s="23"/>
      <c r="B8" s="6"/>
      <c r="C8" s="21" t="s">
        <v>1830</v>
      </c>
    </row>
    <row r="9" spans="1:3" ht="12.75">
      <c r="A9" s="23"/>
      <c r="B9" s="6"/>
      <c r="C9" s="20" t="s">
        <v>1831</v>
      </c>
    </row>
    <row r="10" spans="1:3" ht="12.75">
      <c r="A10" s="23"/>
      <c r="B10" s="6"/>
      <c r="C10" s="21" t="s">
        <v>1832</v>
      </c>
    </row>
    <row r="11" spans="1:3" ht="12.75">
      <c r="A11" s="23"/>
      <c r="B11" s="6"/>
      <c r="C11" s="20"/>
    </row>
    <row r="12" spans="1:3" ht="12.75">
      <c r="A12" s="23"/>
      <c r="B12" s="6"/>
      <c r="C12" s="6"/>
    </row>
    <row r="13" spans="1:3" ht="15" customHeight="1">
      <c r="A13" s="23"/>
      <c r="B13" s="6"/>
      <c r="C13" s="6"/>
    </row>
    <row r="14" spans="1:3" ht="15" customHeight="1">
      <c r="A14" s="23"/>
      <c r="B14" s="6"/>
      <c r="C14" s="6"/>
    </row>
    <row r="15" spans="1:3" ht="15" customHeight="1">
      <c r="A15" s="23"/>
      <c r="B15" s="6"/>
      <c r="C15" s="6"/>
    </row>
  </sheetData>
  <pageMargins left="0.23622047244094491" right="0.23622047244094491" top="0.90551181102362199" bottom="0.74803149606299213" header="0.31496062992125984" footer="0.31496062992125984"/>
  <pageSetup paperSize="9" scale="90" fitToHeight="0" orientation="portrait" r:id="rId1"/>
  <headerFooter scaleWithDoc="0">
    <oddFooter>&amp;L&amp;K000000&amp;R&amp;K000000 | &amp;P</oddFooter>
  </headerFooter>
  <legacyDrawingHF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3">
    <tabColor rgb="FF50C8E8"/>
    <pageSetUpPr fitToPage="1"/>
  </sheetPr>
  <dimension ref="A1:F118"/>
  <sheetViews>
    <sheetView view="pageBreakPreview" zoomScale="115" zoomScaleNormal="100" zoomScaleSheetLayoutView="115" workbookViewId="0"/>
  </sheetViews>
  <sheetFormatPr defaultColWidth="8.85546875" defaultRowHeight="15" customHeight="1"/>
  <cols>
    <col min="1" max="1" width="13.140625" style="269" bestFit="1" customWidth="1"/>
    <col min="2" max="2" width="4.140625" customWidth="1"/>
    <col min="3" max="3" width="67.140625" customWidth="1"/>
    <col min="4" max="4" width="4" customWidth="1"/>
    <col min="5" max="5" width="68.140625" customWidth="1"/>
    <col min="6" max="6" width="10.85546875" style="24" bestFit="1" customWidth="1"/>
    <col min="7" max="10" width="8.85546875" customWidth="1"/>
  </cols>
  <sheetData>
    <row r="1" spans="1:6" ht="15" customHeight="1">
      <c r="A1" s="23"/>
      <c r="B1" s="284"/>
      <c r="C1" s="299" t="s">
        <v>0</v>
      </c>
      <c r="D1" s="6"/>
      <c r="E1" s="6"/>
    </row>
    <row r="2" spans="1:6" ht="15" customHeight="1">
      <c r="A2" s="23" t="s">
        <v>324</v>
      </c>
      <c r="B2" s="284"/>
      <c r="C2" s="299" t="s">
        <v>322</v>
      </c>
      <c r="D2" s="6"/>
      <c r="E2" s="6"/>
    </row>
    <row r="3" spans="1:6" ht="15" customHeight="1">
      <c r="A3" s="23" t="s">
        <v>37</v>
      </c>
      <c r="B3" s="284"/>
      <c r="C3" s="299" t="s">
        <v>2</v>
      </c>
      <c r="D3" s="6"/>
      <c r="E3" s="6"/>
    </row>
    <row r="4" spans="1:6" ht="12.75">
      <c r="B4" s="284"/>
      <c r="C4" s="284"/>
      <c r="D4" s="6"/>
      <c r="E4" s="6"/>
    </row>
    <row r="5" spans="1:6">
      <c r="A5" s="23" t="s">
        <v>1129</v>
      </c>
      <c r="B5" s="324" t="s">
        <v>1833</v>
      </c>
      <c r="C5" s="302" t="s">
        <v>1834</v>
      </c>
      <c r="D5" s="126"/>
      <c r="E5" s="126"/>
    </row>
    <row r="6" spans="1:6">
      <c r="A6" s="23"/>
      <c r="B6" s="111"/>
      <c r="C6" s="127"/>
      <c r="D6" s="126"/>
      <c r="E6" s="126"/>
    </row>
    <row r="7" spans="1:6" ht="13.15">
      <c r="A7" s="23" t="s">
        <v>188</v>
      </c>
      <c r="B7" s="134"/>
      <c r="C7" s="125" t="s">
        <v>1835</v>
      </c>
      <c r="D7" s="126"/>
      <c r="E7" s="125" t="s">
        <v>1836</v>
      </c>
      <c r="F7" s="24" t="s">
        <v>1837</v>
      </c>
    </row>
    <row r="8" spans="1:6" ht="13.15">
      <c r="B8" s="101"/>
      <c r="C8" s="124" t="s">
        <v>1838</v>
      </c>
      <c r="D8" s="126"/>
      <c r="E8" s="124" t="s">
        <v>1839</v>
      </c>
    </row>
    <row r="9" spans="1:6" ht="13.15">
      <c r="A9" s="23"/>
      <c r="B9" s="101"/>
      <c r="C9" s="124" t="s">
        <v>1840</v>
      </c>
      <c r="D9" s="126"/>
      <c r="E9" s="124" t="s">
        <v>1841</v>
      </c>
    </row>
    <row r="10" spans="1:6" ht="13.15">
      <c r="A10" s="23"/>
      <c r="B10" s="101"/>
      <c r="C10" s="124" t="s">
        <v>1842</v>
      </c>
      <c r="D10" s="126"/>
      <c r="E10" s="124" t="s">
        <v>1843</v>
      </c>
    </row>
    <row r="11" spans="1:6" ht="13.15">
      <c r="A11" s="23"/>
      <c r="B11" s="101"/>
      <c r="C11" s="124"/>
      <c r="D11" s="126"/>
      <c r="E11" s="124" t="s">
        <v>1844</v>
      </c>
    </row>
    <row r="12" spans="1:6" ht="13.15">
      <c r="A12" s="23"/>
      <c r="B12" s="101"/>
      <c r="C12" s="124" t="s">
        <v>1845</v>
      </c>
      <c r="D12" s="126"/>
      <c r="E12" s="124"/>
    </row>
    <row r="13" spans="1:6" ht="13.15">
      <c r="A13" s="23"/>
      <c r="B13" s="101"/>
      <c r="C13" s="124" t="s">
        <v>1846</v>
      </c>
      <c r="D13" s="126"/>
      <c r="E13" s="125" t="s">
        <v>1847</v>
      </c>
    </row>
    <row r="14" spans="1:6" ht="13.15">
      <c r="A14" s="23"/>
      <c r="B14" s="101"/>
      <c r="C14" s="124" t="s">
        <v>1848</v>
      </c>
      <c r="D14" s="126"/>
      <c r="E14" s="124" t="s">
        <v>1849</v>
      </c>
    </row>
    <row r="15" spans="1:6" ht="13.15">
      <c r="A15" s="23"/>
      <c r="B15" s="101"/>
      <c r="C15" s="124"/>
      <c r="D15" s="126"/>
      <c r="E15" s="124" t="s">
        <v>1850</v>
      </c>
    </row>
    <row r="16" spans="1:6" ht="13.15">
      <c r="A16" s="23"/>
      <c r="B16" s="101"/>
      <c r="C16" s="124" t="s">
        <v>1851</v>
      </c>
      <c r="D16" s="126"/>
      <c r="E16" s="124"/>
    </row>
    <row r="17" spans="1:6" ht="13.15">
      <c r="A17" s="23"/>
      <c r="B17" s="101"/>
      <c r="C17" s="124" t="s">
        <v>1852</v>
      </c>
      <c r="D17" s="126"/>
      <c r="E17" s="125" t="s">
        <v>1853</v>
      </c>
    </row>
    <row r="18" spans="1:6" ht="13.15">
      <c r="A18" s="23"/>
      <c r="B18" s="101"/>
      <c r="C18" s="124" t="s">
        <v>1854</v>
      </c>
      <c r="D18" s="126"/>
      <c r="E18" s="124" t="s">
        <v>1855</v>
      </c>
    </row>
    <row r="19" spans="1:6" ht="12.75">
      <c r="A19" s="23"/>
      <c r="B19" s="6"/>
      <c r="C19" s="124"/>
      <c r="D19" s="126"/>
      <c r="E19" s="124" t="s">
        <v>1856</v>
      </c>
    </row>
    <row r="20" spans="1:6" ht="13.15">
      <c r="A20" s="23"/>
      <c r="B20" s="6"/>
      <c r="C20" s="125" t="s">
        <v>1857</v>
      </c>
      <c r="D20" s="126"/>
      <c r="E20" s="124"/>
    </row>
    <row r="21" spans="1:6" ht="13.15">
      <c r="A21" s="23" t="s">
        <v>712</v>
      </c>
      <c r="B21" s="6"/>
      <c r="C21" s="124" t="s">
        <v>1858</v>
      </c>
      <c r="D21" s="126"/>
      <c r="E21" s="125" t="s">
        <v>1859</v>
      </c>
    </row>
    <row r="22" spans="1:6" ht="13.15">
      <c r="A22" s="23" t="s">
        <v>1452</v>
      </c>
      <c r="B22" s="134"/>
      <c r="C22" s="124" t="s">
        <v>1860</v>
      </c>
      <c r="D22" s="126"/>
      <c r="E22" s="124" t="s">
        <v>1861</v>
      </c>
    </row>
    <row r="23" spans="1:6" ht="12.75">
      <c r="A23" s="23"/>
      <c r="B23" s="6"/>
      <c r="C23" s="124" t="s">
        <v>1862</v>
      </c>
      <c r="D23" s="126"/>
      <c r="E23" s="124"/>
    </row>
    <row r="24" spans="1:6" ht="12.75">
      <c r="A24" s="23"/>
      <c r="B24" s="6"/>
      <c r="C24" s="124" t="s">
        <v>1863</v>
      </c>
      <c r="D24" s="126"/>
      <c r="E24" s="124" t="s">
        <v>1864</v>
      </c>
      <c r="F24" s="24" t="s">
        <v>1865</v>
      </c>
    </row>
    <row r="25" spans="1:6" ht="12.75">
      <c r="A25" s="23"/>
      <c r="B25" s="6"/>
      <c r="C25" s="124" t="s">
        <v>1866</v>
      </c>
      <c r="D25" s="126"/>
      <c r="E25" s="124" t="s">
        <v>1867</v>
      </c>
    </row>
    <row r="26" spans="1:6" ht="12.75">
      <c r="A26" s="23"/>
      <c r="B26" s="6"/>
      <c r="C26" s="124" t="s">
        <v>1868</v>
      </c>
      <c r="D26" s="126"/>
      <c r="E26" s="124" t="s">
        <v>1869</v>
      </c>
    </row>
    <row r="27" spans="1:6" ht="12.75">
      <c r="A27" s="23"/>
      <c r="B27" s="6"/>
      <c r="C27" s="124" t="s">
        <v>1870</v>
      </c>
      <c r="D27" s="126"/>
      <c r="E27" s="124" t="s">
        <v>1871</v>
      </c>
    </row>
    <row r="28" spans="1:6" ht="13.15">
      <c r="A28" s="23"/>
      <c r="B28" s="101"/>
      <c r="C28" s="124"/>
      <c r="D28" s="126"/>
      <c r="E28" s="124" t="s">
        <v>1872</v>
      </c>
    </row>
    <row r="29" spans="1:6" ht="13.15">
      <c r="A29" s="23" t="s">
        <v>1873</v>
      </c>
      <c r="B29" s="6"/>
      <c r="C29" s="125" t="s">
        <v>1874</v>
      </c>
      <c r="D29" s="126"/>
      <c r="E29" s="124" t="s">
        <v>1875</v>
      </c>
    </row>
    <row r="30" spans="1:6" ht="13.15">
      <c r="A30" s="23" t="s">
        <v>1876</v>
      </c>
      <c r="B30" s="101"/>
      <c r="C30" s="124" t="s">
        <v>1877</v>
      </c>
      <c r="D30" s="126"/>
      <c r="E30" s="124"/>
    </row>
    <row r="31" spans="1:6" ht="13.15">
      <c r="A31" s="23" t="s">
        <v>1878</v>
      </c>
      <c r="B31" s="101"/>
      <c r="C31" s="124" t="s">
        <v>1879</v>
      </c>
      <c r="D31" s="126"/>
      <c r="E31" s="125" t="s">
        <v>1880</v>
      </c>
    </row>
    <row r="32" spans="1:6" ht="13.15">
      <c r="A32" s="23"/>
      <c r="B32" s="101"/>
      <c r="C32" s="124"/>
      <c r="D32" s="126"/>
      <c r="E32" s="124" t="s">
        <v>1881</v>
      </c>
    </row>
    <row r="33" spans="1:6" ht="13.15">
      <c r="A33" s="23" t="s">
        <v>37</v>
      </c>
      <c r="B33" s="101"/>
      <c r="C33" s="125" t="s">
        <v>1882</v>
      </c>
      <c r="D33" s="126"/>
      <c r="E33" s="124" t="s">
        <v>1883</v>
      </c>
    </row>
    <row r="34" spans="1:6" ht="13.15">
      <c r="A34" s="23"/>
      <c r="B34" s="101"/>
      <c r="C34" s="124" t="s">
        <v>1884</v>
      </c>
      <c r="D34" s="126"/>
      <c r="E34" s="124" t="s">
        <v>1885</v>
      </c>
    </row>
    <row r="35" spans="1:6" ht="13.15">
      <c r="A35" s="23"/>
      <c r="B35" s="134"/>
      <c r="C35" s="124" t="s">
        <v>1886</v>
      </c>
      <c r="D35" s="126"/>
      <c r="E35" s="124" t="s">
        <v>1887</v>
      </c>
    </row>
    <row r="36" spans="1:6" ht="12.75">
      <c r="A36" s="23"/>
      <c r="B36" s="6"/>
      <c r="C36" s="124"/>
      <c r="D36" s="126"/>
      <c r="E36" s="124" t="s">
        <v>1888</v>
      </c>
    </row>
    <row r="37" spans="1:6" ht="12.75">
      <c r="A37" s="23" t="s">
        <v>1889</v>
      </c>
      <c r="B37" s="6"/>
      <c r="C37" s="124" t="s">
        <v>1890</v>
      </c>
      <c r="D37" s="126"/>
      <c r="E37" s="124"/>
    </row>
    <row r="38" spans="1:6" ht="13.15">
      <c r="A38" s="23"/>
      <c r="B38" s="101"/>
      <c r="C38" s="124" t="s">
        <v>1891</v>
      </c>
      <c r="D38" s="126"/>
      <c r="E38" s="125" t="s">
        <v>1892</v>
      </c>
      <c r="F38" s="24" t="s">
        <v>1893</v>
      </c>
    </row>
    <row r="39" spans="1:6" ht="13.15">
      <c r="A39" s="23"/>
      <c r="B39" s="134"/>
      <c r="C39" s="124" t="s">
        <v>1894</v>
      </c>
      <c r="D39" s="126"/>
      <c r="E39" s="124" t="s">
        <v>1895</v>
      </c>
    </row>
    <row r="40" spans="1:6" ht="13.15">
      <c r="A40" s="23"/>
      <c r="B40" s="101"/>
      <c r="C40" s="124" t="s">
        <v>1896</v>
      </c>
      <c r="D40" s="126"/>
      <c r="E40" s="124" t="s">
        <v>1897</v>
      </c>
    </row>
    <row r="41" spans="1:6" ht="12.75">
      <c r="A41" s="23"/>
      <c r="B41" s="6"/>
      <c r="C41" s="124" t="s">
        <v>1898</v>
      </c>
      <c r="D41" s="126"/>
      <c r="E41" s="124"/>
    </row>
    <row r="42" spans="1:6" ht="13.15">
      <c r="A42" s="23"/>
      <c r="B42" s="6"/>
      <c r="C42" s="124"/>
      <c r="D42" s="126"/>
      <c r="E42" s="125" t="s">
        <v>1899</v>
      </c>
      <c r="F42" s="24" t="s">
        <v>1900</v>
      </c>
    </row>
    <row r="43" spans="1:6" ht="13.15">
      <c r="A43" s="23" t="s">
        <v>1901</v>
      </c>
      <c r="B43" s="6"/>
      <c r="C43" s="125" t="s">
        <v>1902</v>
      </c>
      <c r="D43" s="126"/>
      <c r="E43" s="124" t="s">
        <v>1903</v>
      </c>
    </row>
    <row r="44" spans="1:6" ht="12.75">
      <c r="A44" s="23"/>
      <c r="B44" s="6"/>
      <c r="C44" s="124" t="s">
        <v>1904</v>
      </c>
      <c r="D44" s="126"/>
      <c r="E44" s="124" t="s">
        <v>1905</v>
      </c>
    </row>
    <row r="45" spans="1:6" ht="13.15">
      <c r="A45" s="23"/>
      <c r="B45" s="101"/>
      <c r="C45" s="124" t="s">
        <v>1906</v>
      </c>
      <c r="D45" s="126"/>
      <c r="E45" s="124"/>
    </row>
    <row r="46" spans="1:6" ht="13.15">
      <c r="A46" s="23"/>
      <c r="B46" s="101"/>
      <c r="C46" s="124" t="s">
        <v>1907</v>
      </c>
      <c r="D46" s="126"/>
      <c r="E46" s="125" t="s">
        <v>1908</v>
      </c>
      <c r="F46" s="24" t="s">
        <v>1909</v>
      </c>
    </row>
    <row r="47" spans="1:6" ht="13.15">
      <c r="A47" s="23"/>
      <c r="B47" s="101"/>
      <c r="C47" s="124"/>
      <c r="D47" s="126"/>
      <c r="E47" s="124" t="s">
        <v>1910</v>
      </c>
    </row>
    <row r="48" spans="1:6" ht="13.15">
      <c r="A48" s="23"/>
      <c r="B48" s="101"/>
      <c r="C48" s="125" t="s">
        <v>1911</v>
      </c>
      <c r="D48" s="126"/>
      <c r="E48" s="124" t="s">
        <v>1912</v>
      </c>
    </row>
    <row r="49" spans="1:6" ht="13.15">
      <c r="A49" s="23"/>
      <c r="B49" s="134"/>
      <c r="C49" s="124" t="s">
        <v>1913</v>
      </c>
      <c r="D49" s="126"/>
      <c r="E49" s="124"/>
    </row>
    <row r="50" spans="1:6" ht="13.15">
      <c r="A50" s="23"/>
      <c r="B50" s="101"/>
      <c r="C50" s="124" t="s">
        <v>1914</v>
      </c>
      <c r="D50" s="126"/>
      <c r="E50" s="124" t="s">
        <v>1915</v>
      </c>
    </row>
    <row r="51" spans="1:6" ht="13.15">
      <c r="A51" s="23"/>
      <c r="B51" s="101"/>
      <c r="C51" s="124" t="s">
        <v>1916</v>
      </c>
      <c r="D51" s="126"/>
      <c r="E51" s="124" t="s">
        <v>1917</v>
      </c>
    </row>
    <row r="52" spans="1:6" ht="13.15">
      <c r="A52" s="23"/>
      <c r="B52" s="101"/>
      <c r="C52" s="124"/>
      <c r="D52" s="126"/>
      <c r="E52" s="124" t="s">
        <v>1918</v>
      </c>
    </row>
    <row r="53" spans="1:6" ht="13.15">
      <c r="A53" s="23" t="s">
        <v>1919</v>
      </c>
      <c r="B53" s="101"/>
      <c r="C53" s="125" t="s">
        <v>1920</v>
      </c>
      <c r="D53" s="126"/>
      <c r="E53" s="124" t="s">
        <v>1921</v>
      </c>
    </row>
    <row r="54" spans="1:6" ht="13.15">
      <c r="A54" s="23"/>
      <c r="B54" s="134"/>
      <c r="C54" s="124" t="s">
        <v>1922</v>
      </c>
      <c r="D54" s="126"/>
      <c r="E54" s="124" t="s">
        <v>1923</v>
      </c>
    </row>
    <row r="55" spans="1:6" ht="12.75">
      <c r="A55" s="23"/>
      <c r="B55" s="6"/>
      <c r="C55" s="124" t="s">
        <v>1924</v>
      </c>
      <c r="D55" s="126"/>
      <c r="E55" s="124" t="s">
        <v>1925</v>
      </c>
    </row>
    <row r="56" spans="1:6" ht="12.75">
      <c r="A56" s="23"/>
      <c r="B56" s="6"/>
      <c r="C56" s="124" t="s">
        <v>1926</v>
      </c>
      <c r="D56" s="126"/>
      <c r="E56" s="124" t="s">
        <v>1927</v>
      </c>
    </row>
    <row r="57" spans="1:6" ht="12.75">
      <c r="A57" s="23"/>
      <c r="B57" s="6"/>
      <c r="C57" s="124" t="s">
        <v>1928</v>
      </c>
      <c r="D57" s="6"/>
      <c r="E57" s="124" t="s">
        <v>1929</v>
      </c>
    </row>
    <row r="58" spans="1:6" ht="12.75">
      <c r="A58" s="23"/>
      <c r="B58" s="6"/>
      <c r="C58" s="124"/>
      <c r="D58" s="6"/>
      <c r="E58" s="124" t="s">
        <v>1930</v>
      </c>
    </row>
    <row r="59" spans="1:6" ht="13.15">
      <c r="A59" s="23" t="s">
        <v>1931</v>
      </c>
      <c r="B59" s="134"/>
      <c r="C59" s="124" t="s">
        <v>1932</v>
      </c>
      <c r="D59" s="126"/>
      <c r="E59" s="124" t="s">
        <v>1933</v>
      </c>
    </row>
    <row r="60" spans="1:6" ht="13.15">
      <c r="A60" s="23"/>
      <c r="B60" s="101"/>
      <c r="C60" s="124" t="s">
        <v>1934</v>
      </c>
      <c r="D60" s="126"/>
      <c r="E60" s="124"/>
    </row>
    <row r="61" spans="1:6" ht="13.15">
      <c r="A61" s="23"/>
      <c r="B61" s="6"/>
      <c r="C61" s="124" t="s">
        <v>1935</v>
      </c>
      <c r="D61" s="126"/>
      <c r="E61" s="125" t="s">
        <v>1936</v>
      </c>
      <c r="F61" s="24" t="s">
        <v>1937</v>
      </c>
    </row>
    <row r="62" spans="1:6" ht="12.75">
      <c r="A62" s="23"/>
      <c r="B62" s="6"/>
      <c r="C62" s="124" t="s">
        <v>1938</v>
      </c>
      <c r="D62" s="6"/>
      <c r="E62" s="124" t="s">
        <v>1939</v>
      </c>
    </row>
    <row r="63" spans="1:6" ht="12.75">
      <c r="A63" s="23"/>
      <c r="B63" s="6"/>
      <c r="C63" s="124" t="s">
        <v>1940</v>
      </c>
      <c r="D63" s="6"/>
      <c r="E63" s="124" t="s">
        <v>1941</v>
      </c>
    </row>
    <row r="64" spans="1:6" ht="12.75">
      <c r="A64" s="23"/>
      <c r="B64" s="6"/>
      <c r="C64" s="124" t="s">
        <v>1942</v>
      </c>
      <c r="D64" s="6"/>
      <c r="E64" s="124" t="s">
        <v>1943</v>
      </c>
    </row>
    <row r="65" spans="1:6" ht="12.75">
      <c r="A65" s="23"/>
      <c r="B65" s="6"/>
      <c r="C65" s="124" t="s">
        <v>1944</v>
      </c>
      <c r="D65" s="6"/>
      <c r="E65" s="124"/>
    </row>
    <row r="66" spans="1:6" ht="12.75">
      <c r="A66" s="23"/>
      <c r="B66" s="6"/>
      <c r="C66" s="124"/>
      <c r="D66" s="6"/>
      <c r="E66" s="124" t="s">
        <v>1945</v>
      </c>
      <c r="F66" s="24" t="s">
        <v>1026</v>
      </c>
    </row>
    <row r="67" spans="1:6" ht="12.75">
      <c r="A67" s="23" t="s">
        <v>1946</v>
      </c>
      <c r="B67" s="6"/>
      <c r="C67" s="124" t="s">
        <v>1947</v>
      </c>
      <c r="D67" s="6"/>
      <c r="E67" s="124" t="s">
        <v>1948</v>
      </c>
    </row>
    <row r="68" spans="1:6" ht="12.75">
      <c r="B68" s="6"/>
      <c r="C68" s="124" t="s">
        <v>1949</v>
      </c>
      <c r="D68" s="6"/>
      <c r="E68" s="124" t="s">
        <v>1950</v>
      </c>
    </row>
    <row r="69" spans="1:6" ht="12.75">
      <c r="A69" s="23"/>
      <c r="B69" s="6"/>
      <c r="C69" s="124" t="s">
        <v>1951</v>
      </c>
      <c r="D69" s="6"/>
      <c r="E69" s="124" t="s">
        <v>1952</v>
      </c>
    </row>
    <row r="70" spans="1:6" ht="12.75">
      <c r="A70" s="23"/>
      <c r="B70" s="6"/>
      <c r="C70" s="124" t="s">
        <v>1953</v>
      </c>
      <c r="D70" s="6"/>
      <c r="E70" s="124" t="s">
        <v>1954</v>
      </c>
    </row>
    <row r="71" spans="1:6" ht="12.75">
      <c r="A71" s="23"/>
      <c r="B71" s="6"/>
      <c r="C71" s="124" t="s">
        <v>1955</v>
      </c>
      <c r="D71" s="6"/>
      <c r="E71" s="124" t="s">
        <v>407</v>
      </c>
    </row>
    <row r="72" spans="1:6" ht="12.75">
      <c r="A72" s="23"/>
      <c r="B72" s="6"/>
      <c r="C72" s="124" t="s">
        <v>1956</v>
      </c>
      <c r="D72" s="6"/>
      <c r="E72" s="124" t="s">
        <v>1957</v>
      </c>
    </row>
    <row r="73" spans="1:6" ht="12.75">
      <c r="A73" s="23"/>
      <c r="B73" s="6"/>
      <c r="C73" s="124"/>
      <c r="D73" s="6"/>
      <c r="E73" s="137" t="s">
        <v>1958</v>
      </c>
    </row>
    <row r="74" spans="1:6" ht="12.75">
      <c r="A74" s="23" t="s">
        <v>1959</v>
      </c>
      <c r="B74" s="6"/>
      <c r="C74" s="124" t="s">
        <v>1960</v>
      </c>
      <c r="D74" s="6"/>
      <c r="E74" s="137" t="s">
        <v>1961</v>
      </c>
    </row>
    <row r="75" spans="1:6" ht="12.75">
      <c r="A75" s="23"/>
      <c r="B75" s="6"/>
      <c r="C75" s="124" t="s">
        <v>1962</v>
      </c>
      <c r="D75" s="6"/>
      <c r="E75" s="124" t="s">
        <v>1963</v>
      </c>
    </row>
    <row r="76" spans="1:6" ht="12.75">
      <c r="A76" s="23"/>
      <c r="B76" s="6"/>
      <c r="C76" s="124" t="s">
        <v>1964</v>
      </c>
      <c r="D76" s="6"/>
      <c r="E76" s="124" t="s">
        <v>1965</v>
      </c>
    </row>
    <row r="77" spans="1:6" ht="12.75">
      <c r="A77" s="23"/>
      <c r="B77" s="6"/>
      <c r="C77" s="124" t="s">
        <v>1966</v>
      </c>
      <c r="D77" s="6"/>
      <c r="E77" s="124"/>
    </row>
    <row r="78" spans="1:6" ht="12.75">
      <c r="A78" s="23"/>
      <c r="B78" s="6"/>
      <c r="C78" s="124"/>
      <c r="D78" s="6"/>
      <c r="E78" s="124" t="s">
        <v>1967</v>
      </c>
    </row>
    <row r="79" spans="1:6" ht="13.15">
      <c r="A79" s="23"/>
      <c r="B79" s="6"/>
      <c r="C79" s="125" t="s">
        <v>1968</v>
      </c>
      <c r="D79" s="6"/>
      <c r="E79" s="124" t="s">
        <v>1969</v>
      </c>
    </row>
    <row r="80" spans="1:6" ht="12.75">
      <c r="A80" s="23"/>
      <c r="B80" s="6"/>
      <c r="C80" s="124" t="s">
        <v>1970</v>
      </c>
      <c r="D80" s="6"/>
      <c r="E80" s="124" t="s">
        <v>1971</v>
      </c>
    </row>
    <row r="81" spans="1:5" ht="13.15">
      <c r="A81" s="23"/>
      <c r="B81" s="16"/>
      <c r="C81" s="124" t="s">
        <v>1972</v>
      </c>
      <c r="D81" s="6"/>
      <c r="E81" s="124" t="s">
        <v>1973</v>
      </c>
    </row>
    <row r="82" spans="1:5" ht="12.75">
      <c r="A82" s="23"/>
      <c r="B82" s="6"/>
      <c r="C82" s="124" t="s">
        <v>1974</v>
      </c>
      <c r="D82" s="6"/>
      <c r="E82" s="124" t="s">
        <v>1975</v>
      </c>
    </row>
    <row r="83" spans="1:5" ht="12.75">
      <c r="A83" s="23"/>
      <c r="B83" s="6"/>
      <c r="C83" s="124" t="s">
        <v>1976</v>
      </c>
      <c r="D83" s="6"/>
      <c r="E83" s="124"/>
    </row>
    <row r="84" spans="1:5" ht="12.75">
      <c r="A84" s="23"/>
      <c r="B84" s="6"/>
      <c r="C84" s="124" t="s">
        <v>1977</v>
      </c>
      <c r="D84" s="6"/>
      <c r="E84" s="124"/>
    </row>
    <row r="85" spans="1:5" ht="12.75">
      <c r="A85" s="23"/>
      <c r="B85" s="6"/>
      <c r="C85" s="124" t="s">
        <v>1978</v>
      </c>
      <c r="D85" s="6"/>
      <c r="E85" s="124"/>
    </row>
    <row r="86" spans="1:5" ht="12.75">
      <c r="A86" s="23"/>
      <c r="B86" s="6"/>
    </row>
    <row r="87" spans="1:5" ht="12.75">
      <c r="A87" s="23"/>
      <c r="B87" s="6"/>
      <c r="C87" s="6"/>
      <c r="D87" s="6"/>
      <c r="E87" s="6"/>
    </row>
    <row r="88" spans="1:5" ht="12.75">
      <c r="A88" s="23"/>
      <c r="B88" s="6"/>
      <c r="C88" s="6"/>
      <c r="D88" s="6"/>
      <c r="E88" s="6"/>
    </row>
    <row r="89" spans="1:5" ht="12.75">
      <c r="A89" s="23"/>
      <c r="B89" s="6"/>
      <c r="C89" s="6"/>
      <c r="D89" s="6"/>
      <c r="E89" s="6"/>
    </row>
    <row r="90" spans="1:5" ht="12.75">
      <c r="A90" s="23"/>
      <c r="B90" s="6"/>
      <c r="C90" s="6"/>
      <c r="D90" s="6"/>
      <c r="E90" s="6"/>
    </row>
    <row r="91" spans="1:5" ht="12.75">
      <c r="A91" s="23"/>
      <c r="B91" s="6"/>
      <c r="C91" s="6"/>
      <c r="D91" s="6"/>
      <c r="E91" s="6"/>
    </row>
    <row r="92" spans="1:5" ht="12.75">
      <c r="A92" s="23"/>
      <c r="B92" s="6"/>
      <c r="C92" s="6"/>
      <c r="D92" s="6"/>
      <c r="E92" s="6"/>
    </row>
    <row r="93" spans="1:5" ht="12.75">
      <c r="A93" s="23"/>
      <c r="B93" s="6"/>
      <c r="C93" s="6"/>
      <c r="D93" s="6"/>
      <c r="E93" s="6"/>
    </row>
    <row r="94" spans="1:5" ht="12.75">
      <c r="A94" s="23"/>
      <c r="B94" s="6"/>
      <c r="C94" s="6"/>
      <c r="D94" s="6"/>
      <c r="E94" s="6"/>
    </row>
    <row r="95" spans="1:5" ht="12.75">
      <c r="A95" s="23"/>
      <c r="B95" s="6"/>
      <c r="C95" s="6"/>
      <c r="D95" s="6"/>
      <c r="E95" s="6"/>
    </row>
    <row r="96" spans="1:5" ht="12.75">
      <c r="A96" s="23"/>
      <c r="B96" s="6"/>
      <c r="C96" s="6"/>
      <c r="D96" s="6"/>
      <c r="E96" s="6"/>
    </row>
    <row r="97" spans="1:5" ht="12.75">
      <c r="A97" s="23"/>
      <c r="B97" s="6"/>
      <c r="C97" s="6"/>
      <c r="D97" s="6"/>
      <c r="E97" s="6"/>
    </row>
    <row r="98" spans="1:5" ht="12.75">
      <c r="A98" s="23"/>
      <c r="B98" s="6"/>
      <c r="C98" s="6"/>
      <c r="D98" s="6"/>
      <c r="E98" s="6"/>
    </row>
    <row r="99" spans="1:5" ht="12.75">
      <c r="A99" s="23"/>
      <c r="B99" s="6"/>
      <c r="C99" s="6"/>
      <c r="D99" s="6"/>
      <c r="E99" s="6"/>
    </row>
    <row r="100" spans="1:5" ht="12.75">
      <c r="A100" s="23"/>
      <c r="B100" s="6"/>
      <c r="C100" s="6"/>
      <c r="D100" s="6"/>
      <c r="E100" s="6"/>
    </row>
    <row r="101" spans="1:5" ht="12.75">
      <c r="A101" s="23"/>
      <c r="B101" s="6"/>
      <c r="C101" s="6"/>
      <c r="D101" s="6"/>
      <c r="E101" s="6"/>
    </row>
    <row r="102" spans="1:5" ht="12.75">
      <c r="A102" s="23"/>
      <c r="B102" s="6"/>
      <c r="C102" s="6"/>
      <c r="D102" s="6"/>
      <c r="E102" s="6"/>
    </row>
    <row r="103" spans="1:5" ht="12.75">
      <c r="A103" s="23"/>
      <c r="B103" s="6"/>
      <c r="C103" s="6"/>
      <c r="D103" s="6"/>
      <c r="E103" s="6"/>
    </row>
    <row r="104" spans="1:5" ht="12.75">
      <c r="A104" s="23"/>
      <c r="B104" s="6"/>
      <c r="C104" s="6"/>
      <c r="D104" s="6"/>
      <c r="E104" s="6"/>
    </row>
    <row r="105" spans="1:5" ht="12.75">
      <c r="A105" s="23"/>
      <c r="B105" s="6"/>
      <c r="C105" s="6"/>
      <c r="D105" s="6"/>
      <c r="E105" s="6"/>
    </row>
    <row r="106" spans="1:5" ht="12.75">
      <c r="A106" s="23"/>
      <c r="B106" s="6"/>
      <c r="C106" s="6"/>
      <c r="D106" s="6"/>
      <c r="E106" s="6"/>
    </row>
    <row r="107" spans="1:5" ht="12.75">
      <c r="A107" s="23"/>
      <c r="B107" s="6"/>
      <c r="C107" s="6"/>
      <c r="D107" s="6"/>
      <c r="E107" s="6"/>
    </row>
    <row r="108" spans="1:5" ht="12.75">
      <c r="A108" s="23"/>
      <c r="B108" s="6"/>
      <c r="C108" s="6"/>
      <c r="D108" s="6"/>
      <c r="E108" s="6"/>
    </row>
    <row r="109" spans="1:5" ht="12.75">
      <c r="A109" s="23"/>
      <c r="B109" s="6"/>
      <c r="C109" s="6"/>
      <c r="D109" s="6"/>
      <c r="E109" s="6"/>
    </row>
    <row r="110" spans="1:5" ht="12.75">
      <c r="A110" s="23"/>
      <c r="B110" s="6"/>
      <c r="C110" s="6"/>
      <c r="D110" s="6"/>
      <c r="E110" s="6"/>
    </row>
    <row r="111" spans="1:5" ht="12.75">
      <c r="A111" s="23"/>
      <c r="B111" s="6"/>
      <c r="C111" s="6"/>
      <c r="D111" s="6"/>
      <c r="E111" s="6"/>
    </row>
    <row r="112" spans="1:5" ht="12.75">
      <c r="A112" s="23"/>
      <c r="B112" s="6"/>
      <c r="C112" s="6"/>
      <c r="D112" s="6"/>
      <c r="E112" s="6"/>
    </row>
    <row r="113" spans="1:5" ht="12.75">
      <c r="A113" s="23"/>
      <c r="B113" s="6"/>
      <c r="C113" s="6"/>
      <c r="D113" s="6"/>
      <c r="E113" s="6"/>
    </row>
    <row r="114" spans="1:5" ht="12.75">
      <c r="A114" s="23"/>
      <c r="B114" s="6"/>
      <c r="C114" s="6"/>
      <c r="D114" s="6"/>
      <c r="E114" s="6"/>
    </row>
    <row r="115" spans="1:5" ht="12.75">
      <c r="A115" s="23"/>
      <c r="B115" s="6"/>
      <c r="C115" s="6"/>
      <c r="D115" s="6"/>
      <c r="E115" s="6"/>
    </row>
    <row r="116" spans="1:5" ht="12.75">
      <c r="A116" s="23"/>
      <c r="B116" s="6"/>
      <c r="C116" s="6"/>
      <c r="D116" s="6"/>
      <c r="E116" s="6"/>
    </row>
    <row r="117" spans="1:5" ht="12.75">
      <c r="A117" s="23"/>
      <c r="B117" s="6"/>
      <c r="C117" s="6"/>
      <c r="D117" s="6"/>
      <c r="E117" s="6"/>
    </row>
    <row r="118" spans="1:5" ht="12.75">
      <c r="A118" s="23"/>
      <c r="B118" s="6"/>
      <c r="C118" s="6"/>
      <c r="D118" s="6"/>
      <c r="E118" s="6"/>
    </row>
  </sheetData>
  <pageMargins left="0.23622047244094491" right="0.23622047244094491" top="0.90551181102362199" bottom="0.74803149606299213" header="0.31496062992125984" footer="0.31496062992125984"/>
  <pageSetup paperSize="9" scale="60" orientation="portrait" r:id="rId1"/>
  <headerFooter scaleWithDoc="0">
    <oddFooter>&amp;L&amp;K000000&amp;R&amp;K000000 | &amp;P</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24">
    <tabColor rgb="FF002060"/>
    <pageSetUpPr fitToPage="1"/>
  </sheetPr>
  <dimension ref="A1:V45"/>
  <sheetViews>
    <sheetView view="pageBreakPreview" zoomScaleNormal="100" zoomScaleSheetLayoutView="100" workbookViewId="0"/>
  </sheetViews>
  <sheetFormatPr defaultColWidth="8.85546875" defaultRowHeight="15" customHeight="1"/>
  <cols>
    <col min="1" max="1" width="12.85546875" style="269" bestFit="1" customWidth="1"/>
    <col min="2" max="2" width="5.140625" customWidth="1"/>
    <col min="3" max="3" width="29.42578125" customWidth="1"/>
    <col min="4" max="4" width="20" customWidth="1"/>
    <col min="5" max="5" width="3" customWidth="1"/>
    <col min="6" max="6" width="9.42578125" customWidth="1"/>
    <col min="7" max="7" width="10.140625" bestFit="1" customWidth="1"/>
    <col min="8" max="8" width="12.85546875" bestFit="1" customWidth="1"/>
    <col min="9" max="9" width="14.140625" customWidth="1"/>
    <col min="10" max="10" width="12.140625" bestFit="1" customWidth="1"/>
    <col min="11" max="11" width="15.42578125" style="1" bestFit="1" customWidth="1"/>
    <col min="12" max="12" width="2.140625" customWidth="1"/>
    <col min="13" max="13" width="12.140625" customWidth="1"/>
    <col min="14" max="14" width="12.140625" bestFit="1" customWidth="1"/>
    <col min="15" max="15" width="12.140625" customWidth="1"/>
    <col min="16" max="16" width="3" customWidth="1"/>
    <col min="17" max="17" width="11.42578125" customWidth="1"/>
    <col min="22" max="22" width="10" customWidth="1"/>
    <col min="23" max="23" width="8.85546875" customWidth="1"/>
  </cols>
  <sheetData>
    <row r="1" spans="1:17" ht="15" customHeight="1">
      <c r="A1" s="23"/>
      <c r="B1" s="284"/>
      <c r="C1" s="299" t="s">
        <v>0</v>
      </c>
      <c r="D1" s="6"/>
      <c r="E1" s="6"/>
      <c r="F1" s="6"/>
      <c r="G1" s="6"/>
      <c r="H1" s="6"/>
      <c r="I1" s="6"/>
      <c r="J1" s="6"/>
      <c r="K1" s="52"/>
      <c r="L1" s="6"/>
      <c r="M1" s="6"/>
      <c r="N1" s="6"/>
      <c r="O1" s="6"/>
      <c r="P1" s="6"/>
      <c r="Q1" s="6"/>
    </row>
    <row r="2" spans="1:17" ht="15" customHeight="1">
      <c r="A2" s="23" t="s">
        <v>469</v>
      </c>
      <c r="B2" s="284"/>
      <c r="C2" s="299" t="s">
        <v>322</v>
      </c>
      <c r="D2" s="6"/>
      <c r="E2" s="6"/>
      <c r="F2" s="6"/>
      <c r="G2" s="6"/>
      <c r="H2" s="6"/>
      <c r="I2" s="6"/>
      <c r="J2" s="6"/>
      <c r="K2" s="52"/>
      <c r="L2" s="6"/>
      <c r="M2" s="6"/>
      <c r="N2" s="6"/>
      <c r="O2" s="6"/>
      <c r="P2" s="6"/>
      <c r="Q2" s="6"/>
    </row>
    <row r="3" spans="1:17" ht="15" customHeight="1">
      <c r="A3" s="23" t="s">
        <v>37</v>
      </c>
      <c r="B3" s="284"/>
      <c r="C3" s="299" t="s">
        <v>2</v>
      </c>
      <c r="D3" s="6"/>
      <c r="E3" s="6"/>
      <c r="F3" s="6"/>
      <c r="G3" s="6"/>
      <c r="H3" s="6"/>
      <c r="I3" s="6"/>
      <c r="J3" s="6"/>
      <c r="K3" s="52"/>
      <c r="L3" s="6"/>
      <c r="M3" s="6"/>
      <c r="N3" s="6"/>
      <c r="O3" s="6"/>
      <c r="P3" s="6"/>
      <c r="Q3" s="6"/>
    </row>
    <row r="4" spans="1:17" ht="13.15">
      <c r="B4" s="325"/>
      <c r="C4" s="284"/>
      <c r="D4" s="25"/>
      <c r="E4" s="6"/>
      <c r="F4" s="77"/>
      <c r="G4" s="77"/>
      <c r="H4" s="77"/>
      <c r="I4" s="77"/>
      <c r="J4" s="77"/>
      <c r="K4" s="52"/>
      <c r="L4" s="6"/>
      <c r="M4" s="6"/>
      <c r="N4" s="6"/>
      <c r="O4" s="6"/>
      <c r="P4" s="6"/>
      <c r="Q4" s="6"/>
    </row>
    <row r="5" spans="1:17">
      <c r="B5" s="301" t="s">
        <v>1979</v>
      </c>
      <c r="C5" s="302" t="s">
        <v>1980</v>
      </c>
      <c r="D5" s="302"/>
      <c r="E5" s="6"/>
      <c r="F5" s="6"/>
      <c r="G5" s="77"/>
      <c r="H5" s="77"/>
      <c r="I5" s="77"/>
      <c r="J5" s="77"/>
      <c r="K5" s="52"/>
      <c r="L5" s="6"/>
      <c r="M5" s="6"/>
      <c r="N5" s="6"/>
      <c r="O5" s="6"/>
      <c r="P5" s="6"/>
      <c r="Q5" s="6"/>
    </row>
    <row r="6" spans="1:17" ht="12.75">
      <c r="A6" s="23"/>
      <c r="B6" s="325"/>
      <c r="C6" s="284"/>
      <c r="D6" s="6"/>
      <c r="E6" s="6"/>
      <c r="F6" s="77"/>
      <c r="G6" s="77"/>
      <c r="H6" s="77"/>
      <c r="I6" s="77"/>
      <c r="J6" s="77"/>
      <c r="K6" s="52"/>
      <c r="L6" s="6"/>
      <c r="M6" s="6"/>
      <c r="N6" s="6"/>
      <c r="O6" s="6"/>
      <c r="P6" s="6"/>
      <c r="Q6" s="6"/>
    </row>
    <row r="7" spans="1:17" ht="13.15">
      <c r="A7" s="23" t="s">
        <v>1981</v>
      </c>
      <c r="B7" s="315" t="s">
        <v>472</v>
      </c>
      <c r="C7" s="350" t="s">
        <v>1982</v>
      </c>
      <c r="D7" s="6"/>
      <c r="E7" s="6"/>
      <c r="F7" s="6"/>
      <c r="G7" s="6"/>
      <c r="H7" s="6"/>
      <c r="I7" s="6"/>
      <c r="J7" s="6"/>
      <c r="K7" s="52"/>
      <c r="L7" s="6"/>
      <c r="M7" s="6"/>
      <c r="N7" s="6"/>
      <c r="O7" s="6"/>
      <c r="P7" s="6"/>
      <c r="Q7" s="6"/>
    </row>
    <row r="8" spans="1:17" ht="13.15">
      <c r="A8" s="23" t="s">
        <v>551</v>
      </c>
      <c r="B8" s="216"/>
      <c r="C8" s="6"/>
      <c r="D8" s="6"/>
      <c r="E8" s="6"/>
      <c r="F8" s="287"/>
      <c r="G8" s="287"/>
      <c r="H8" s="287" t="s">
        <v>1983</v>
      </c>
      <c r="I8" s="287" t="s">
        <v>1983</v>
      </c>
      <c r="J8" s="287" t="s">
        <v>1983</v>
      </c>
      <c r="K8" s="327" t="s">
        <v>1983</v>
      </c>
      <c r="L8" s="284"/>
      <c r="M8" s="288" t="s">
        <v>1983</v>
      </c>
      <c r="N8" s="288" t="s">
        <v>1983</v>
      </c>
      <c r="O8" s="288" t="s">
        <v>1983</v>
      </c>
      <c r="P8" s="284"/>
      <c r="Q8" s="288" t="s">
        <v>1984</v>
      </c>
    </row>
    <row r="9" spans="1:17" ht="13.15">
      <c r="A9" s="23"/>
      <c r="B9" s="216"/>
      <c r="C9" s="6"/>
      <c r="D9" s="6"/>
      <c r="E9" s="6"/>
      <c r="F9" s="287"/>
      <c r="G9" s="287" t="s">
        <v>1985</v>
      </c>
      <c r="H9" s="287" t="s">
        <v>41</v>
      </c>
      <c r="I9" s="287" t="s">
        <v>41</v>
      </c>
      <c r="J9" s="287" t="s">
        <v>41</v>
      </c>
      <c r="K9" s="327" t="s">
        <v>41</v>
      </c>
      <c r="L9" s="284"/>
      <c r="M9" s="288" t="s">
        <v>42</v>
      </c>
      <c r="N9" s="288" t="s">
        <v>42</v>
      </c>
      <c r="O9" s="288" t="s">
        <v>42</v>
      </c>
      <c r="P9" s="284"/>
      <c r="Q9" s="288" t="s">
        <v>41</v>
      </c>
    </row>
    <row r="10" spans="1:17" ht="13.15">
      <c r="A10" s="23"/>
      <c r="B10" s="216"/>
      <c r="C10" s="305" t="s">
        <v>1986</v>
      </c>
      <c r="D10" s="305"/>
      <c r="E10" s="6"/>
      <c r="F10" s="287" t="s">
        <v>1987</v>
      </c>
      <c r="G10" s="287" t="s">
        <v>1988</v>
      </c>
      <c r="H10" s="287" t="s">
        <v>1989</v>
      </c>
      <c r="I10" s="287" t="s">
        <v>1990</v>
      </c>
      <c r="J10" s="287" t="s">
        <v>1991</v>
      </c>
      <c r="K10" s="327" t="s">
        <v>1992</v>
      </c>
      <c r="L10" s="284"/>
      <c r="M10" s="288" t="s">
        <v>1990</v>
      </c>
      <c r="N10" s="288" t="s">
        <v>1991</v>
      </c>
      <c r="O10" s="288" t="s">
        <v>1992</v>
      </c>
      <c r="P10" s="284"/>
      <c r="Q10" s="288" t="s">
        <v>1992</v>
      </c>
    </row>
    <row r="11" spans="1:17" ht="13.15">
      <c r="A11" s="23"/>
      <c r="B11" s="216"/>
      <c r="C11" s="332" t="s">
        <v>1993</v>
      </c>
      <c r="D11" s="332" t="s">
        <v>890</v>
      </c>
      <c r="E11" s="6"/>
      <c r="F11" s="290" t="s">
        <v>43</v>
      </c>
      <c r="G11" s="290" t="s">
        <v>1994</v>
      </c>
      <c r="H11" s="290" t="s">
        <v>1995</v>
      </c>
      <c r="I11" s="290" t="s">
        <v>1996</v>
      </c>
      <c r="J11" s="290" t="s">
        <v>1997</v>
      </c>
      <c r="K11" s="328" t="s">
        <v>1996</v>
      </c>
      <c r="L11" s="284"/>
      <c r="M11" s="289" t="s">
        <v>1996</v>
      </c>
      <c r="N11" s="289" t="s">
        <v>1990</v>
      </c>
      <c r="O11" s="289" t="s">
        <v>1996</v>
      </c>
      <c r="P11" s="284"/>
      <c r="Q11" s="289" t="s">
        <v>1996</v>
      </c>
    </row>
    <row r="12" spans="1:17" ht="13.15">
      <c r="A12" s="23"/>
      <c r="B12" s="216"/>
      <c r="C12" s="217"/>
      <c r="D12" s="119"/>
      <c r="E12" s="6"/>
      <c r="F12" s="292"/>
      <c r="G12" s="292"/>
      <c r="H12" s="292" t="s">
        <v>43</v>
      </c>
      <c r="I12" s="292" t="s">
        <v>43</v>
      </c>
      <c r="J12" s="292" t="s">
        <v>43</v>
      </c>
      <c r="K12" s="329" t="s">
        <v>43</v>
      </c>
      <c r="L12" s="284"/>
      <c r="M12" s="291" t="s">
        <v>43</v>
      </c>
      <c r="N12" s="291" t="s">
        <v>43</v>
      </c>
      <c r="O12" s="291" t="s">
        <v>43</v>
      </c>
      <c r="P12" s="284"/>
      <c r="Q12" s="291" t="s">
        <v>43</v>
      </c>
    </row>
    <row r="13" spans="1:17" ht="12.75">
      <c r="A13" s="23"/>
      <c r="B13" s="216"/>
      <c r="C13" s="20" t="s">
        <v>1998</v>
      </c>
      <c r="D13" s="20" t="s">
        <v>1999</v>
      </c>
      <c r="E13" s="6"/>
      <c r="F13" s="172">
        <v>9.6540999999999997</v>
      </c>
      <c r="G13" s="113">
        <v>15266</v>
      </c>
      <c r="H13" s="113">
        <v>312710691</v>
      </c>
      <c r="I13" s="113">
        <v>30189403</v>
      </c>
      <c r="J13" s="113">
        <v>171841</v>
      </c>
      <c r="K13" s="218">
        <f>SUM(I13:J13)</f>
        <v>30361244</v>
      </c>
      <c r="L13" s="6"/>
      <c r="M13" s="114">
        <v>31117502</v>
      </c>
      <c r="N13" s="114">
        <v>165000</v>
      </c>
      <c r="O13" s="52">
        <f>SUM(M13:N13)</f>
        <v>31282502</v>
      </c>
      <c r="P13" s="6"/>
      <c r="Q13" s="114">
        <v>30702874</v>
      </c>
    </row>
    <row r="14" spans="1:17" ht="12.75">
      <c r="A14" s="23"/>
      <c r="B14" s="216"/>
      <c r="C14" s="20" t="s">
        <v>2000</v>
      </c>
      <c r="D14" s="20" t="s">
        <v>1999</v>
      </c>
      <c r="E14" s="6"/>
      <c r="F14" s="172">
        <v>9.7660999999999998</v>
      </c>
      <c r="G14" s="113">
        <v>2106</v>
      </c>
      <c r="H14" s="219">
        <v>22275990</v>
      </c>
      <c r="I14" s="113">
        <v>2175495</v>
      </c>
      <c r="J14" s="113">
        <v>0</v>
      </c>
      <c r="K14" s="218">
        <f t="shared" ref="K14:K16" si="0">SUM(I14:J14)</f>
        <v>2175495</v>
      </c>
      <c r="L14" s="6"/>
      <c r="M14" s="114">
        <v>1151024</v>
      </c>
      <c r="N14" s="114">
        <v>0</v>
      </c>
      <c r="O14" s="52">
        <f t="shared" ref="O14:O16" si="1">SUM(M14:N14)</f>
        <v>1151024</v>
      </c>
      <c r="P14" s="6"/>
      <c r="Q14" s="114">
        <v>1149688</v>
      </c>
    </row>
    <row r="15" spans="1:17" ht="12.75">
      <c r="A15" s="23"/>
      <c r="B15" s="216"/>
      <c r="C15" s="20" t="s">
        <v>2001</v>
      </c>
      <c r="D15" s="20" t="s">
        <v>2002</v>
      </c>
      <c r="E15" s="6"/>
      <c r="F15" s="172">
        <v>0.43309999999999998</v>
      </c>
      <c r="G15" s="113">
        <v>1180</v>
      </c>
      <c r="H15" s="113">
        <v>631068181</v>
      </c>
      <c r="I15" s="113">
        <v>2733156</v>
      </c>
      <c r="J15" s="113">
        <v>0</v>
      </c>
      <c r="K15" s="218">
        <f t="shared" si="0"/>
        <v>2733156</v>
      </c>
      <c r="L15" s="6"/>
      <c r="M15" s="114">
        <v>2733156</v>
      </c>
      <c r="N15" s="114">
        <v>0</v>
      </c>
      <c r="O15" s="52">
        <f t="shared" si="1"/>
        <v>2733156</v>
      </c>
      <c r="P15" s="6"/>
      <c r="Q15" s="114">
        <v>2651161</v>
      </c>
    </row>
    <row r="16" spans="1:17" ht="12.75">
      <c r="A16" s="23"/>
      <c r="B16" s="216"/>
      <c r="C16" s="20" t="s">
        <v>2003</v>
      </c>
      <c r="D16" s="20" t="s">
        <v>2002</v>
      </c>
      <c r="E16" s="6"/>
      <c r="F16" s="172">
        <v>0.86619999999999997</v>
      </c>
      <c r="G16" s="113">
        <v>5</v>
      </c>
      <c r="H16" s="113">
        <v>325674</v>
      </c>
      <c r="I16" s="113">
        <v>2821</v>
      </c>
      <c r="J16" s="113">
        <v>0</v>
      </c>
      <c r="K16" s="218">
        <f t="shared" si="0"/>
        <v>2821</v>
      </c>
      <c r="L16" s="6"/>
      <c r="M16" s="114">
        <v>2821</v>
      </c>
      <c r="N16" s="114">
        <v>0</v>
      </c>
      <c r="O16" s="52">
        <f t="shared" si="1"/>
        <v>2821</v>
      </c>
      <c r="P16" s="6"/>
      <c r="Q16" s="114">
        <v>2793</v>
      </c>
    </row>
    <row r="17" spans="1:17" ht="13.15">
      <c r="A17" s="23" t="s">
        <v>236</v>
      </c>
      <c r="B17" s="216"/>
      <c r="C17" s="305" t="s">
        <v>2004</v>
      </c>
      <c r="D17" s="16"/>
      <c r="E17" s="6"/>
      <c r="F17" s="82"/>
      <c r="G17" s="84">
        <f>SUM(G13:G16)</f>
        <v>18557</v>
      </c>
      <c r="H17" s="84">
        <f>SUM(H13:H16)</f>
        <v>966380536</v>
      </c>
      <c r="I17" s="84">
        <f>SUM(I13:I16)</f>
        <v>35100875</v>
      </c>
      <c r="J17" s="84">
        <f>SUM(J13:J16)</f>
        <v>171841</v>
      </c>
      <c r="K17" s="84">
        <f>SUM(K13:K16)</f>
        <v>35272716</v>
      </c>
      <c r="L17" s="6"/>
      <c r="M17" s="220">
        <f>SUM(M13:M16)</f>
        <v>35004503</v>
      </c>
      <c r="N17" s="220">
        <f>SUM(N13:N16)</f>
        <v>165000</v>
      </c>
      <c r="O17" s="220">
        <f>SUM(O13:O16)</f>
        <v>35169503</v>
      </c>
      <c r="P17" s="6"/>
      <c r="Q17" s="220">
        <f>SUM(Q13:Q16)</f>
        <v>34506516</v>
      </c>
    </row>
    <row r="18" spans="1:17" ht="13.15">
      <c r="A18" s="23"/>
      <c r="B18" s="216"/>
      <c r="C18" s="6"/>
      <c r="D18" s="6"/>
      <c r="E18" s="6"/>
      <c r="F18" s="351" t="s">
        <v>2005</v>
      </c>
      <c r="G18" s="82"/>
      <c r="H18" s="82"/>
      <c r="I18" s="82"/>
      <c r="J18" s="82"/>
      <c r="K18" s="218"/>
      <c r="L18" s="6"/>
      <c r="M18" s="52"/>
      <c r="N18" s="52"/>
      <c r="O18" s="52"/>
      <c r="P18" s="6"/>
      <c r="Q18" s="6"/>
    </row>
    <row r="19" spans="1:17" ht="13.15">
      <c r="A19" s="23"/>
      <c r="B19" s="216"/>
      <c r="C19" s="6"/>
      <c r="D19" s="6"/>
      <c r="E19" s="6"/>
      <c r="F19" s="351" t="s">
        <v>2006</v>
      </c>
      <c r="G19" s="82"/>
      <c r="H19" s="82"/>
      <c r="I19" s="82"/>
      <c r="J19" s="82"/>
      <c r="K19" s="218"/>
      <c r="L19" s="6"/>
      <c r="M19" s="52"/>
      <c r="N19" s="52"/>
      <c r="O19" s="52"/>
      <c r="P19" s="6"/>
      <c r="Q19" s="6"/>
    </row>
    <row r="20" spans="1:17" ht="13.5" customHeight="1">
      <c r="A20" s="23"/>
      <c r="B20" s="216"/>
      <c r="C20" s="310" t="s">
        <v>2007</v>
      </c>
      <c r="D20" s="96"/>
      <c r="E20" s="6"/>
      <c r="F20" s="290" t="s">
        <v>43</v>
      </c>
      <c r="G20" s="82"/>
      <c r="H20" s="82"/>
      <c r="I20" s="82"/>
      <c r="J20" s="82"/>
      <c r="K20" s="218"/>
      <c r="L20" s="6"/>
      <c r="M20" s="52"/>
      <c r="N20" s="52"/>
      <c r="O20" s="52"/>
      <c r="P20" s="6"/>
      <c r="Q20" s="6"/>
    </row>
    <row r="21" spans="1:17" ht="12.75">
      <c r="A21" s="23"/>
      <c r="B21" s="216"/>
      <c r="C21" s="6" t="s">
        <v>1998</v>
      </c>
      <c r="D21" s="130" t="s">
        <v>1999</v>
      </c>
      <c r="E21" s="6"/>
      <c r="F21" s="221">
        <v>992</v>
      </c>
      <c r="G21" s="113">
        <v>2064</v>
      </c>
      <c r="H21" s="113">
        <v>15678414</v>
      </c>
      <c r="I21" s="113">
        <v>2047488</v>
      </c>
      <c r="J21" s="113">
        <v>0</v>
      </c>
      <c r="K21" s="218">
        <f t="shared" ref="K21:K24" si="2">SUM(I21:J21)</f>
        <v>2047488</v>
      </c>
      <c r="L21" s="6"/>
      <c r="M21" s="114">
        <v>2047488</v>
      </c>
      <c r="N21" s="114">
        <v>0</v>
      </c>
      <c r="O21" s="52">
        <f t="shared" ref="O21:O24" si="3">SUM(M21:N21)</f>
        <v>2047488</v>
      </c>
      <c r="P21" s="6"/>
      <c r="Q21" s="114">
        <v>2000140</v>
      </c>
    </row>
    <row r="22" spans="1:17" ht="12.75">
      <c r="A22" s="23"/>
      <c r="B22" s="216"/>
      <c r="C22" s="6" t="s">
        <v>2000</v>
      </c>
      <c r="D22" s="130" t="s">
        <v>1999</v>
      </c>
      <c r="E22" s="6"/>
      <c r="F22" s="113">
        <v>992</v>
      </c>
      <c r="G22" s="113">
        <v>1032</v>
      </c>
      <c r="H22" s="113">
        <v>6864621</v>
      </c>
      <c r="I22" s="113">
        <v>1023744</v>
      </c>
      <c r="J22" s="113">
        <v>0</v>
      </c>
      <c r="K22" s="218">
        <f t="shared" si="2"/>
        <v>1023744</v>
      </c>
      <c r="L22" s="6"/>
      <c r="M22" s="114">
        <v>1023744</v>
      </c>
      <c r="N22" s="114">
        <v>0</v>
      </c>
      <c r="O22" s="52">
        <f t="shared" si="3"/>
        <v>1023744</v>
      </c>
      <c r="P22" s="6"/>
      <c r="Q22" s="114">
        <v>999100</v>
      </c>
    </row>
    <row r="23" spans="1:17" ht="12.75">
      <c r="A23" s="23"/>
      <c r="B23" s="216"/>
      <c r="C23" s="6" t="s">
        <v>2001</v>
      </c>
      <c r="D23" s="130" t="s">
        <v>2002</v>
      </c>
      <c r="E23" s="6"/>
      <c r="F23" s="113">
        <v>1070</v>
      </c>
      <c r="G23" s="113">
        <v>168</v>
      </c>
      <c r="H23" s="113">
        <v>25346841</v>
      </c>
      <c r="I23" s="113">
        <v>179760</v>
      </c>
      <c r="J23" s="113">
        <v>0</v>
      </c>
      <c r="K23" s="218">
        <f t="shared" si="2"/>
        <v>179760</v>
      </c>
      <c r="L23" s="6"/>
      <c r="M23" s="114">
        <v>179760</v>
      </c>
      <c r="N23" s="114">
        <v>0</v>
      </c>
      <c r="O23" s="52">
        <f t="shared" si="3"/>
        <v>179760</v>
      </c>
      <c r="P23" s="6"/>
      <c r="Q23" s="114">
        <v>176400</v>
      </c>
    </row>
    <row r="24" spans="1:17" ht="12.75">
      <c r="A24" s="23"/>
      <c r="B24" s="216"/>
      <c r="C24" s="6" t="s">
        <v>2003</v>
      </c>
      <c r="D24" s="130" t="s">
        <v>2002</v>
      </c>
      <c r="E24" s="6"/>
      <c r="F24" s="113">
        <v>1070</v>
      </c>
      <c r="G24" s="113">
        <v>2</v>
      </c>
      <c r="H24" s="113">
        <v>156781</v>
      </c>
      <c r="I24" s="113">
        <v>2140</v>
      </c>
      <c r="J24" s="113">
        <v>0</v>
      </c>
      <c r="K24" s="218">
        <f t="shared" si="2"/>
        <v>2140</v>
      </c>
      <c r="L24" s="6"/>
      <c r="M24" s="114">
        <v>2140</v>
      </c>
      <c r="N24" s="114">
        <v>0</v>
      </c>
      <c r="O24" s="52">
        <f t="shared" si="3"/>
        <v>2140</v>
      </c>
      <c r="P24" s="6"/>
      <c r="Q24" s="114">
        <v>2100</v>
      </c>
    </row>
    <row r="25" spans="1:17" ht="13.15">
      <c r="A25" s="23"/>
      <c r="B25" s="216"/>
      <c r="C25" s="305" t="s">
        <v>2008</v>
      </c>
      <c r="D25" s="16"/>
      <c r="E25" s="6"/>
      <c r="F25" s="97"/>
      <c r="G25" s="84">
        <f>SUM(G21:G24)</f>
        <v>3266</v>
      </c>
      <c r="H25" s="84">
        <f>SUM(H21:H24)</f>
        <v>48046657</v>
      </c>
      <c r="I25" s="84">
        <f>SUM(I21:I24)</f>
        <v>3253132</v>
      </c>
      <c r="J25" s="84">
        <f>SUM(J21:J24)</f>
        <v>0</v>
      </c>
      <c r="K25" s="84">
        <f>SUM(K21:K24)</f>
        <v>3253132</v>
      </c>
      <c r="L25" s="6"/>
      <c r="M25" s="220">
        <f>SUM(M21:M24)</f>
        <v>3253132</v>
      </c>
      <c r="N25" s="220">
        <f>SUM(N21:N24)</f>
        <v>0</v>
      </c>
      <c r="O25" s="220">
        <f>SUM(O21:O24)</f>
        <v>3253132</v>
      </c>
      <c r="P25" s="6"/>
      <c r="Q25" s="220">
        <f>SUM(Q21:Q24)</f>
        <v>3177740</v>
      </c>
    </row>
    <row r="26" spans="1:17" ht="13.15">
      <c r="A26" s="23"/>
      <c r="B26" s="216"/>
      <c r="C26" s="16"/>
      <c r="D26" s="16"/>
      <c r="E26" s="6"/>
      <c r="F26" s="82"/>
      <c r="G26" s="82"/>
      <c r="H26" s="82"/>
      <c r="I26" s="82"/>
      <c r="J26" s="82"/>
      <c r="K26" s="218"/>
      <c r="L26" s="6"/>
      <c r="M26" s="52"/>
      <c r="N26" s="52"/>
      <c r="O26" s="52"/>
      <c r="P26" s="6"/>
      <c r="Q26" s="52"/>
    </row>
    <row r="27" spans="1:17" ht="13.15">
      <c r="A27" s="23"/>
      <c r="B27" s="216"/>
      <c r="C27" s="305" t="s">
        <v>2009</v>
      </c>
      <c r="D27" s="6"/>
      <c r="E27" s="6"/>
      <c r="F27" s="97"/>
      <c r="G27" s="91">
        <f>G17+G25</f>
        <v>21823</v>
      </c>
      <c r="H27" s="91">
        <f>H17+H25</f>
        <v>1014427193</v>
      </c>
      <c r="I27" s="91">
        <f>I17+I25</f>
        <v>38354007</v>
      </c>
      <c r="J27" s="91">
        <f>J17+J25</f>
        <v>171841</v>
      </c>
      <c r="K27" s="91">
        <f>K17+K25</f>
        <v>38525848</v>
      </c>
      <c r="L27" s="6"/>
      <c r="M27" s="220">
        <f>M17+M25</f>
        <v>38257635</v>
      </c>
      <c r="N27" s="220">
        <f>N17+N25</f>
        <v>165000</v>
      </c>
      <c r="O27" s="220">
        <f>O17+O25</f>
        <v>38422635</v>
      </c>
      <c r="P27" s="6"/>
      <c r="Q27" s="220">
        <f>Q17+Q25</f>
        <v>37684256</v>
      </c>
    </row>
    <row r="28" spans="1:17" ht="13.15">
      <c r="A28" s="23"/>
      <c r="B28" s="6"/>
      <c r="C28" s="96"/>
      <c r="D28" s="96"/>
      <c r="E28" s="6"/>
      <c r="F28" s="287" t="s">
        <v>1987</v>
      </c>
      <c r="G28" s="82"/>
      <c r="H28" s="82"/>
      <c r="I28" s="82"/>
      <c r="J28" s="82"/>
      <c r="K28" s="222"/>
      <c r="L28" s="6"/>
      <c r="M28" s="52"/>
      <c r="N28" s="52"/>
      <c r="O28" s="52"/>
      <c r="P28" s="6"/>
      <c r="Q28" s="52"/>
    </row>
    <row r="29" spans="1:17" ht="13.15">
      <c r="A29" s="23"/>
      <c r="B29" s="216"/>
      <c r="C29" s="310" t="s">
        <v>2010</v>
      </c>
      <c r="D29" s="96"/>
      <c r="E29" s="6"/>
      <c r="F29" s="290" t="s">
        <v>43</v>
      </c>
      <c r="G29" s="97"/>
      <c r="H29" s="97"/>
      <c r="I29" s="97"/>
      <c r="J29" s="97"/>
      <c r="K29" s="218"/>
      <c r="L29" s="6"/>
      <c r="M29" s="52"/>
      <c r="N29" s="52"/>
      <c r="O29" s="52"/>
      <c r="P29" s="6"/>
      <c r="Q29" s="52"/>
    </row>
    <row r="30" spans="1:17" ht="12.75">
      <c r="A30" s="23"/>
      <c r="B30" s="216"/>
      <c r="C30" s="223" t="s">
        <v>2011</v>
      </c>
      <c r="D30" s="20" t="s">
        <v>2002</v>
      </c>
      <c r="E30" s="6"/>
      <c r="F30" s="224">
        <v>0.3</v>
      </c>
      <c r="G30" s="113">
        <v>17</v>
      </c>
      <c r="H30" s="113">
        <v>42039333</v>
      </c>
      <c r="I30" s="113">
        <v>126118</v>
      </c>
      <c r="J30" s="113">
        <v>250</v>
      </c>
      <c r="K30" s="218">
        <f t="shared" ref="K30" si="4">SUM(I30:J30)</f>
        <v>126368</v>
      </c>
      <c r="L30" s="6"/>
      <c r="M30" s="114">
        <v>126050</v>
      </c>
      <c r="N30" s="114">
        <v>0</v>
      </c>
      <c r="O30" s="52">
        <f t="shared" ref="O30" si="5">SUM(M30:N30)</f>
        <v>126050</v>
      </c>
      <c r="P30" s="6"/>
      <c r="Q30" s="114">
        <v>123434</v>
      </c>
    </row>
    <row r="31" spans="1:17" ht="13.15">
      <c r="A31" s="23"/>
      <c r="B31" s="216"/>
      <c r="C31" s="310" t="s">
        <v>2012</v>
      </c>
      <c r="D31" s="6"/>
      <c r="E31" s="6"/>
      <c r="F31" s="97"/>
      <c r="G31" s="97"/>
      <c r="H31" s="97"/>
      <c r="I31" s="97"/>
      <c r="J31" s="97"/>
      <c r="K31" s="218"/>
      <c r="L31" s="6"/>
      <c r="M31" s="6"/>
      <c r="N31" s="6"/>
      <c r="O31" s="6"/>
      <c r="P31" s="6"/>
      <c r="Q31" s="6"/>
    </row>
    <row r="32" spans="1:17" ht="12.75">
      <c r="A32" s="23"/>
      <c r="B32" s="216"/>
      <c r="C32" s="20" t="s">
        <v>2001</v>
      </c>
      <c r="D32" s="20" t="s">
        <v>2002</v>
      </c>
      <c r="E32" s="6"/>
      <c r="F32" s="225">
        <v>0.43309999999999998</v>
      </c>
      <c r="G32" s="113">
        <v>3</v>
      </c>
      <c r="H32" s="113">
        <v>8173863</v>
      </c>
      <c r="I32" s="113">
        <v>35401</v>
      </c>
      <c r="J32" s="113">
        <v>0</v>
      </c>
      <c r="K32" s="218">
        <f t="shared" ref="K32" si="6">SUM(I32:J32)</f>
        <v>35401</v>
      </c>
      <c r="L32" s="6"/>
      <c r="M32" s="114">
        <v>25401</v>
      </c>
      <c r="N32" s="114">
        <v>0</v>
      </c>
      <c r="O32" s="52">
        <f t="shared" ref="O32" si="7">SUM(M32:N32)</f>
        <v>25401</v>
      </c>
      <c r="P32" s="6"/>
      <c r="Q32" s="114">
        <v>21580</v>
      </c>
    </row>
    <row r="33" spans="1:22" ht="13.15">
      <c r="A33" s="23" t="s">
        <v>2013</v>
      </c>
      <c r="B33" s="216"/>
      <c r="C33" s="305" t="s">
        <v>2014</v>
      </c>
      <c r="D33" s="130"/>
      <c r="E33" s="6"/>
      <c r="F33" s="82"/>
      <c r="G33" s="84">
        <f>SUM(G30:G32)</f>
        <v>20</v>
      </c>
      <c r="H33" s="84">
        <f>SUM(H30:H32)</f>
        <v>50213196</v>
      </c>
      <c r="I33" s="84">
        <f>SUM(I30:I32)</f>
        <v>161519</v>
      </c>
      <c r="J33" s="84">
        <f>SUM(J30:J32)</f>
        <v>250</v>
      </c>
      <c r="K33" s="84">
        <f>SUM(K30:K32)</f>
        <v>161769</v>
      </c>
      <c r="L33" s="52"/>
      <c r="M33" s="220">
        <f>SUM(M30:M32)</f>
        <v>151451</v>
      </c>
      <c r="N33" s="220">
        <f>SUM(N30:N32)</f>
        <v>0</v>
      </c>
      <c r="O33" s="220">
        <f>SUM(O30:O32)</f>
        <v>151451</v>
      </c>
      <c r="P33" s="6"/>
      <c r="Q33" s="220">
        <f>SUM(Q30:Q32)</f>
        <v>145014</v>
      </c>
      <c r="V33" s="1"/>
    </row>
    <row r="34" spans="1:22" ht="12.75">
      <c r="A34" s="23"/>
      <c r="B34" s="216"/>
      <c r="C34" s="6"/>
      <c r="D34" s="6"/>
      <c r="E34" s="6"/>
      <c r="F34" s="6"/>
      <c r="G34" s="6"/>
      <c r="H34" s="6"/>
      <c r="I34" s="6"/>
      <c r="J34" s="6"/>
      <c r="K34" s="218"/>
      <c r="L34" s="6"/>
      <c r="M34" s="6"/>
      <c r="N34" s="6"/>
      <c r="O34" s="6"/>
      <c r="P34" s="6"/>
      <c r="Q34" s="6"/>
    </row>
    <row r="35" spans="1:22" ht="12.75">
      <c r="A35" s="23" t="s">
        <v>2015</v>
      </c>
      <c r="B35" s="216"/>
      <c r="C35" s="6" t="s">
        <v>2016</v>
      </c>
      <c r="D35" s="6"/>
      <c r="E35" s="6"/>
      <c r="F35" s="6"/>
      <c r="G35" s="6"/>
      <c r="H35" s="6"/>
      <c r="I35" s="6"/>
      <c r="J35" s="6"/>
      <c r="K35" s="263">
        <v>-866480</v>
      </c>
      <c r="L35" s="6"/>
      <c r="M35" s="6"/>
      <c r="N35" s="6"/>
      <c r="O35" s="12">
        <v>-836797</v>
      </c>
      <c r="P35" s="6"/>
      <c r="Q35" s="12">
        <v>-807546</v>
      </c>
    </row>
    <row r="36" spans="1:22" ht="12.75">
      <c r="A36" s="23" t="s">
        <v>2017</v>
      </c>
      <c r="B36" s="6"/>
      <c r="C36" s="6" t="s">
        <v>2018</v>
      </c>
      <c r="D36" s="6"/>
      <c r="E36" s="6"/>
      <c r="F36" s="6"/>
      <c r="G36" s="6"/>
      <c r="H36" s="6"/>
      <c r="I36" s="6"/>
      <c r="J36" s="6"/>
      <c r="K36" s="263">
        <v>-158340</v>
      </c>
      <c r="L36" s="6"/>
      <c r="M36" s="6"/>
      <c r="N36" s="6"/>
      <c r="O36" s="12">
        <v>-158800</v>
      </c>
      <c r="P36" s="6"/>
      <c r="Q36" s="12">
        <v>-152801</v>
      </c>
    </row>
    <row r="37" spans="1:22" ht="15" customHeight="1">
      <c r="A37" s="23"/>
      <c r="B37" s="109"/>
      <c r="C37" s="310" t="s">
        <v>2019</v>
      </c>
      <c r="D37" s="6"/>
      <c r="E37" s="6"/>
      <c r="F37" s="6"/>
      <c r="G37" s="6"/>
      <c r="H37" s="6"/>
      <c r="I37" s="6"/>
      <c r="J37" s="6"/>
      <c r="K37" s="91">
        <f>K27+K33+K35+K36</f>
        <v>37662797</v>
      </c>
      <c r="L37" s="6"/>
      <c r="M37" s="6"/>
      <c r="N37" s="6"/>
      <c r="O37" s="220">
        <f>O27+O33+O35+O36</f>
        <v>37578489</v>
      </c>
      <c r="P37" s="16"/>
      <c r="Q37" s="220">
        <f>Q27+Q33+Q35+Q36</f>
        <v>36868923</v>
      </c>
    </row>
    <row r="38" spans="1:22" ht="15" customHeight="1">
      <c r="A38" s="23"/>
      <c r="B38" s="109"/>
      <c r="C38" s="96"/>
      <c r="D38" s="6"/>
      <c r="E38" s="6"/>
      <c r="F38" s="6"/>
      <c r="G38" s="6"/>
      <c r="H38" s="6"/>
      <c r="I38" s="6"/>
      <c r="J38" s="6"/>
      <c r="K38" s="218"/>
      <c r="L38" s="6"/>
      <c r="M38" s="6"/>
      <c r="N38" s="6"/>
      <c r="O38" s="6"/>
      <c r="P38" s="6"/>
      <c r="Q38" s="6"/>
    </row>
    <row r="39" spans="1:22" ht="15" customHeight="1">
      <c r="A39" s="23"/>
      <c r="B39" s="312" t="s">
        <v>558</v>
      </c>
      <c r="C39" s="350" t="s">
        <v>2020</v>
      </c>
      <c r="D39" s="6"/>
      <c r="E39" s="6"/>
      <c r="F39" s="6"/>
      <c r="G39" s="6"/>
      <c r="H39" s="6"/>
      <c r="I39" s="6"/>
      <c r="J39" s="6"/>
      <c r="K39" s="218"/>
      <c r="L39" s="6"/>
      <c r="M39" s="6"/>
      <c r="N39" s="6"/>
      <c r="O39" s="6"/>
      <c r="P39" s="6"/>
      <c r="Q39" s="6"/>
    </row>
    <row r="40" spans="1:22" ht="20.100000000000001" customHeight="1">
      <c r="A40" s="23" t="s">
        <v>2021</v>
      </c>
      <c r="B40" s="6"/>
      <c r="C40" s="6" t="s">
        <v>2022</v>
      </c>
      <c r="D40" s="6"/>
      <c r="E40" s="6"/>
      <c r="F40" s="6"/>
      <c r="G40" s="6"/>
      <c r="H40" s="6"/>
      <c r="I40" s="6"/>
      <c r="J40" s="6"/>
      <c r="K40" s="113">
        <v>142613</v>
      </c>
      <c r="L40" s="6"/>
      <c r="M40" s="6"/>
      <c r="N40" s="6"/>
      <c r="O40" s="114">
        <v>143000</v>
      </c>
      <c r="P40" s="6"/>
      <c r="Q40" s="114">
        <v>140560</v>
      </c>
    </row>
    <row r="41" spans="1:22" ht="12.75">
      <c r="A41" s="23" t="s">
        <v>2023</v>
      </c>
      <c r="B41" s="6"/>
      <c r="C41" s="6" t="s">
        <v>2024</v>
      </c>
      <c r="D41" s="6"/>
      <c r="E41" s="6"/>
      <c r="F41" s="6"/>
      <c r="G41" s="6"/>
      <c r="H41" s="6"/>
      <c r="I41" s="6"/>
      <c r="J41" s="6"/>
      <c r="K41" s="113">
        <v>2590</v>
      </c>
      <c r="L41" s="6"/>
      <c r="M41" s="6"/>
      <c r="N41" s="6"/>
      <c r="O41" s="114">
        <v>2750</v>
      </c>
      <c r="P41" s="6"/>
      <c r="Q41" s="114">
        <v>2460</v>
      </c>
    </row>
    <row r="42" spans="1:22" ht="12.75">
      <c r="A42" s="23" t="s">
        <v>2025</v>
      </c>
      <c r="B42" s="6"/>
      <c r="C42" s="6" t="s">
        <v>2026</v>
      </c>
      <c r="D42" s="6"/>
      <c r="E42" s="6"/>
      <c r="F42" s="6"/>
      <c r="G42" s="6"/>
      <c r="H42" s="6"/>
      <c r="I42" s="6"/>
      <c r="J42" s="6"/>
      <c r="K42" s="113">
        <v>195035</v>
      </c>
      <c r="L42" s="6"/>
      <c r="M42" s="6"/>
      <c r="N42" s="6"/>
      <c r="O42" s="114">
        <v>160000</v>
      </c>
      <c r="P42" s="6"/>
      <c r="Q42" s="114">
        <v>174756</v>
      </c>
    </row>
    <row r="43" spans="1:22" ht="12.75">
      <c r="A43" s="23" t="s">
        <v>2027</v>
      </c>
      <c r="B43" s="6"/>
      <c r="C43" s="6" t="s">
        <v>2028</v>
      </c>
      <c r="D43" s="6"/>
      <c r="E43" s="6"/>
      <c r="F43" s="6"/>
      <c r="G43" s="6"/>
      <c r="H43" s="6"/>
      <c r="I43" s="6"/>
      <c r="J43" s="6"/>
      <c r="K43" s="113">
        <v>10398</v>
      </c>
      <c r="L43" s="6"/>
      <c r="M43" s="6"/>
      <c r="N43" s="6"/>
      <c r="O43" s="114">
        <v>11000</v>
      </c>
      <c r="P43" s="6"/>
      <c r="Q43" s="114">
        <v>6890</v>
      </c>
    </row>
    <row r="44" spans="1:22" ht="15" customHeight="1">
      <c r="A44" s="23"/>
      <c r="B44" s="109"/>
      <c r="C44" s="96"/>
      <c r="D44" s="6"/>
      <c r="E44" s="6"/>
      <c r="F44" s="6"/>
      <c r="G44" s="6"/>
      <c r="H44" s="6"/>
      <c r="I44" s="6"/>
      <c r="J44" s="6"/>
      <c r="K44" s="52"/>
      <c r="L44" s="6"/>
      <c r="M44" s="6"/>
      <c r="N44" s="6"/>
      <c r="O44" s="6"/>
      <c r="P44" s="6"/>
      <c r="Q44" s="6"/>
    </row>
    <row r="45" spans="1:22" ht="15" customHeight="1">
      <c r="A45" s="23"/>
      <c r="B45" s="6"/>
      <c r="C45" s="6" t="s">
        <v>2029</v>
      </c>
      <c r="D45" s="6"/>
      <c r="E45" s="6"/>
      <c r="F45" s="6"/>
      <c r="G45" s="6"/>
      <c r="H45" s="6"/>
      <c r="I45" s="6"/>
      <c r="J45" s="6"/>
      <c r="K45" s="52"/>
      <c r="L45" s="6"/>
      <c r="M45" s="6"/>
      <c r="N45" s="6"/>
      <c r="O45" s="6"/>
      <c r="P45" s="6"/>
      <c r="Q45" s="6"/>
    </row>
  </sheetData>
  <conditionalFormatting sqref="G13:K33 K34:K43">
    <cfRule type="expression" dxfId="9" priority="15">
      <formula>TRUNC(G13)&lt;&gt;G13</formula>
    </cfRule>
  </conditionalFormatting>
  <conditionalFormatting sqref="M13:O33">
    <cfRule type="expression" dxfId="8" priority="7">
      <formula>TRUNC(M13)&lt;&gt;M13</formula>
    </cfRule>
  </conditionalFormatting>
  <conditionalFormatting sqref="O34:O43">
    <cfRule type="expression" dxfId="7" priority="2">
      <formula>TRUNC(O34)&lt;&gt;O34</formula>
    </cfRule>
  </conditionalFormatting>
  <conditionalFormatting sqref="Q13:Q43">
    <cfRule type="expression" dxfId="6" priority="1">
      <formula>TRUNC(Q13)&lt;&gt;Q13</formula>
    </cfRule>
  </conditionalFormatting>
  <dataValidations count="1">
    <dataValidation type="list" allowBlank="1" showInputMessage="1" showErrorMessage="1" sqref="D30 D32 D34 D13:D16" xr:uid="{15E0B600-FB13-493C-B7F4-FB00F065FEDA}">
      <formula1>"Gross rental valuation,Unimproved valuation"</formula1>
    </dataValidation>
  </dataValidations>
  <pageMargins left="0.23622047244094491" right="0.23622047244094491" top="0.90551181102362199" bottom="0.74803149606299213" header="0.31496062992125984" footer="0.31496062992125984"/>
  <pageSetup paperSize="9" scale="74" orientation="landscape" r:id="rId1"/>
  <headerFooter scaleWithDoc="0">
    <oddFooter>&amp;L&amp;K000000&amp;R&amp;K000000 | &amp;P</oddFooter>
  </headerFooter>
  <legacyDrawingHF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5">
    <tabColor rgb="FF002060"/>
    <pageSetUpPr fitToPage="1"/>
  </sheetPr>
  <dimension ref="A1:L82"/>
  <sheetViews>
    <sheetView view="pageBreakPreview" zoomScale="115" zoomScaleNormal="100" zoomScaleSheetLayoutView="115" workbookViewId="0"/>
  </sheetViews>
  <sheetFormatPr defaultColWidth="8.85546875" defaultRowHeight="12.75"/>
  <cols>
    <col min="1" max="1" width="17.140625" style="269" customWidth="1"/>
    <col min="2" max="2" width="4" customWidth="1"/>
    <col min="3" max="3" width="64.140625" customWidth="1"/>
    <col min="4" max="4" width="7.140625" customWidth="1"/>
    <col min="5" max="5" width="13.85546875" customWidth="1"/>
    <col min="6" max="6" width="16.140625" customWidth="1"/>
    <col min="7" max="7" width="15.42578125" customWidth="1"/>
    <col min="8" max="8" width="13.42578125" customWidth="1"/>
    <col min="9" max="9" width="15.42578125" customWidth="1"/>
    <col min="10" max="10" width="12" customWidth="1"/>
    <col min="11" max="11" width="17.140625" customWidth="1"/>
    <col min="12" max="12" width="9.85546875" customWidth="1"/>
  </cols>
  <sheetData>
    <row r="1" spans="1:12" ht="15">
      <c r="A1" s="23"/>
      <c r="B1" s="284"/>
      <c r="C1" s="299" t="s">
        <v>0</v>
      </c>
      <c r="D1" s="6"/>
      <c r="E1" s="6"/>
      <c r="F1" s="6"/>
      <c r="G1" s="6"/>
      <c r="H1" s="6"/>
      <c r="I1" s="6"/>
      <c r="J1" s="6"/>
      <c r="K1" s="6"/>
      <c r="L1" s="6"/>
    </row>
    <row r="2" spans="1:12" ht="15">
      <c r="A2" s="23" t="s">
        <v>469</v>
      </c>
      <c r="B2" s="284"/>
      <c r="C2" s="299" t="s">
        <v>322</v>
      </c>
      <c r="D2" s="6"/>
      <c r="E2" s="6"/>
      <c r="F2" s="6"/>
      <c r="G2" s="6"/>
      <c r="H2" s="6"/>
      <c r="I2" s="6"/>
      <c r="J2" s="6"/>
      <c r="K2" s="6"/>
      <c r="L2" s="6"/>
    </row>
    <row r="3" spans="1:12" ht="15">
      <c r="A3" s="23" t="s">
        <v>37</v>
      </c>
      <c r="B3" s="284"/>
      <c r="C3" s="299" t="s">
        <v>2</v>
      </c>
      <c r="D3" s="6"/>
      <c r="E3" s="6"/>
      <c r="F3" s="6"/>
      <c r="G3" s="6"/>
      <c r="H3" s="6"/>
      <c r="I3" s="6"/>
      <c r="J3" s="6"/>
      <c r="K3" s="6"/>
      <c r="L3" s="6"/>
    </row>
    <row r="4" spans="1:12" ht="13.15">
      <c r="B4" s="284"/>
      <c r="C4" s="283"/>
      <c r="D4" s="32"/>
      <c r="E4" s="6"/>
      <c r="F4" s="6"/>
      <c r="G4" s="6"/>
      <c r="H4" s="6"/>
      <c r="I4" s="227"/>
      <c r="J4" s="52"/>
      <c r="K4" s="6"/>
      <c r="L4" s="6"/>
    </row>
    <row r="5" spans="1:12" ht="15">
      <c r="B5" s="301" t="s">
        <v>2030</v>
      </c>
      <c r="C5" s="302" t="s">
        <v>2031</v>
      </c>
      <c r="D5" s="100"/>
      <c r="E5" s="6"/>
      <c r="F5" s="6"/>
      <c r="G5" s="6"/>
      <c r="H5" s="6"/>
      <c r="I5" s="227"/>
      <c r="J5" s="52"/>
      <c r="K5" s="6"/>
      <c r="L5" s="6"/>
    </row>
    <row r="6" spans="1:12" ht="15">
      <c r="A6" s="23"/>
      <c r="B6" s="284"/>
      <c r="C6" s="299"/>
      <c r="D6" s="299"/>
      <c r="E6" s="284"/>
      <c r="F6" s="288" t="s">
        <v>1983</v>
      </c>
      <c r="G6" s="288"/>
      <c r="H6" s="6"/>
      <c r="I6" s="227"/>
      <c r="J6" s="52"/>
      <c r="K6" s="6"/>
      <c r="L6" s="6"/>
    </row>
    <row r="7" spans="1:12" ht="13.15">
      <c r="A7" s="23"/>
      <c r="B7" s="6"/>
      <c r="C7" s="69"/>
      <c r="D7" s="326"/>
      <c r="E7" s="287" t="s">
        <v>1983</v>
      </c>
      <c r="F7" s="288" t="s">
        <v>42</v>
      </c>
      <c r="G7" s="288" t="s">
        <v>1984</v>
      </c>
      <c r="H7" s="6"/>
      <c r="I7" s="227"/>
      <c r="J7" s="52"/>
      <c r="K7" s="6"/>
      <c r="L7" s="6"/>
    </row>
    <row r="8" spans="1:12" ht="13.15">
      <c r="A8" s="23"/>
      <c r="B8" s="6"/>
      <c r="C8" s="139"/>
      <c r="D8" s="284"/>
      <c r="E8" s="287" t="s">
        <v>2032</v>
      </c>
      <c r="F8" s="288" t="s">
        <v>2032</v>
      </c>
      <c r="G8" s="288" t="s">
        <v>2033</v>
      </c>
      <c r="H8" s="6"/>
      <c r="I8" s="227"/>
      <c r="J8" s="52"/>
      <c r="K8" s="6"/>
      <c r="L8" s="6"/>
    </row>
    <row r="9" spans="1:12" ht="13.15">
      <c r="A9" s="23"/>
      <c r="B9" s="6"/>
      <c r="C9" s="6"/>
      <c r="D9" s="284"/>
      <c r="E9" s="287" t="s">
        <v>2034</v>
      </c>
      <c r="F9" s="288" t="s">
        <v>2034</v>
      </c>
      <c r="G9" s="288" t="s">
        <v>2034</v>
      </c>
      <c r="H9" s="6"/>
      <c r="I9" s="227"/>
      <c r="J9" s="52"/>
      <c r="K9" s="6"/>
      <c r="L9" s="6"/>
    </row>
    <row r="10" spans="1:12" ht="13.15">
      <c r="A10" s="23"/>
      <c r="B10" s="6"/>
      <c r="C10" s="6"/>
      <c r="D10" s="289" t="s">
        <v>40</v>
      </c>
      <c r="E10" s="290" t="s">
        <v>2035</v>
      </c>
      <c r="F10" s="289" t="s">
        <v>2035</v>
      </c>
      <c r="G10" s="289" t="s">
        <v>2035</v>
      </c>
      <c r="H10" s="6"/>
      <c r="I10" s="227"/>
      <c r="J10" s="52"/>
      <c r="K10" s="6"/>
      <c r="L10" s="6"/>
    </row>
    <row r="11" spans="1:12" ht="13.15">
      <c r="A11" s="23"/>
      <c r="B11" s="6"/>
      <c r="C11" s="6"/>
      <c r="D11" s="291"/>
      <c r="E11" s="292" t="s">
        <v>43</v>
      </c>
      <c r="F11" s="291" t="s">
        <v>43</v>
      </c>
      <c r="G11" s="291" t="s">
        <v>43</v>
      </c>
      <c r="H11" s="6"/>
      <c r="I11" s="227"/>
      <c r="J11" s="52"/>
      <c r="K11" s="6"/>
      <c r="L11" s="6"/>
    </row>
    <row r="12" spans="1:12" ht="13.15">
      <c r="A12" s="23"/>
      <c r="B12" s="312" t="s">
        <v>472</v>
      </c>
      <c r="C12" s="310" t="s">
        <v>241</v>
      </c>
      <c r="D12" s="70"/>
      <c r="E12" s="82"/>
      <c r="F12" s="77"/>
      <c r="G12" s="6"/>
      <c r="H12" s="6"/>
      <c r="I12" s="227"/>
      <c r="J12" s="52"/>
      <c r="K12" s="6"/>
      <c r="L12" s="6"/>
    </row>
    <row r="13" spans="1:12">
      <c r="A13" s="23"/>
      <c r="B13" s="6"/>
      <c r="C13" s="6"/>
      <c r="D13" s="6"/>
      <c r="E13" s="82"/>
      <c r="F13" s="77"/>
      <c r="G13" s="6"/>
      <c r="H13" s="6"/>
      <c r="I13" s="227"/>
      <c r="J13" s="52"/>
      <c r="K13" s="6"/>
      <c r="L13" s="6"/>
    </row>
    <row r="14" spans="1:12">
      <c r="A14" s="23"/>
      <c r="B14" s="6"/>
      <c r="C14" s="29" t="s">
        <v>2036</v>
      </c>
      <c r="D14" s="70"/>
      <c r="E14" s="82"/>
      <c r="F14" s="77"/>
      <c r="G14" s="6"/>
      <c r="H14" s="6"/>
      <c r="I14" s="227"/>
      <c r="J14" s="52"/>
      <c r="K14" s="6"/>
      <c r="L14" s="6"/>
    </row>
    <row r="15" spans="1:12">
      <c r="A15" s="23"/>
      <c r="B15" s="6"/>
      <c r="C15" s="29" t="s">
        <v>2037</v>
      </c>
      <c r="D15" s="70"/>
      <c r="E15" s="82"/>
      <c r="F15" s="77"/>
      <c r="G15" s="6"/>
      <c r="H15" s="6"/>
      <c r="I15" s="227"/>
      <c r="J15" s="52"/>
      <c r="K15" s="6"/>
      <c r="L15" s="6"/>
    </row>
    <row r="16" spans="1:12">
      <c r="A16" s="23"/>
      <c r="B16" s="6"/>
      <c r="C16" s="6" t="s">
        <v>2038</v>
      </c>
      <c r="D16" s="70"/>
      <c r="E16" s="82"/>
      <c r="F16" s="77"/>
      <c r="G16" s="6"/>
      <c r="H16" s="6"/>
      <c r="I16" s="227"/>
      <c r="J16" s="52"/>
      <c r="K16" s="6"/>
      <c r="L16" s="6"/>
    </row>
    <row r="17" spans="1:12">
      <c r="A17" s="23"/>
      <c r="B17" s="6"/>
      <c r="C17" s="6"/>
      <c r="D17" s="6"/>
      <c r="E17" s="82"/>
      <c r="F17" s="77"/>
      <c r="G17" s="6"/>
      <c r="H17" s="6"/>
      <c r="I17" s="227"/>
      <c r="J17" s="52"/>
      <c r="K17" s="6"/>
      <c r="L17" s="6"/>
    </row>
    <row r="18" spans="1:12" ht="13.15">
      <c r="A18" s="23"/>
      <c r="B18" s="6"/>
      <c r="C18" s="297" t="s">
        <v>2039</v>
      </c>
      <c r="D18" s="70"/>
      <c r="E18" s="82"/>
      <c r="F18" s="77"/>
      <c r="G18" s="6"/>
      <c r="H18" s="6"/>
      <c r="I18" s="227"/>
      <c r="J18" s="52"/>
      <c r="K18" s="6"/>
      <c r="L18" s="6"/>
    </row>
    <row r="19" spans="1:12">
      <c r="A19" s="23"/>
      <c r="B19" s="6"/>
      <c r="C19" s="29" t="s">
        <v>2040</v>
      </c>
      <c r="D19" s="70"/>
      <c r="E19" s="81">
        <v>-29653</v>
      </c>
      <c r="F19" s="52">
        <v>-13575</v>
      </c>
      <c r="G19" s="52">
        <v>-439462</v>
      </c>
      <c r="H19" s="6"/>
      <c r="I19" s="227"/>
      <c r="J19" s="52"/>
      <c r="K19" s="6"/>
      <c r="L19" s="6"/>
    </row>
    <row r="20" spans="1:12" ht="25.5">
      <c r="A20" s="23"/>
      <c r="B20" s="6"/>
      <c r="C20" s="80" t="s">
        <v>2041</v>
      </c>
      <c r="D20" s="70"/>
      <c r="E20" s="81">
        <v>-5643</v>
      </c>
      <c r="F20" s="12">
        <v>-5200</v>
      </c>
      <c r="G20" s="52">
        <v>-5108</v>
      </c>
      <c r="H20" s="6"/>
      <c r="I20" s="227"/>
      <c r="J20" s="52"/>
      <c r="K20" s="6"/>
      <c r="L20" s="6"/>
    </row>
    <row r="21" spans="1:12" ht="25.5">
      <c r="A21" s="23"/>
      <c r="B21" s="6"/>
      <c r="C21" s="80" t="s">
        <v>2042</v>
      </c>
      <c r="D21" s="70"/>
      <c r="E21" s="81">
        <v>-9234</v>
      </c>
      <c r="F21" s="52">
        <v>-1000</v>
      </c>
      <c r="G21" s="52">
        <v>7947</v>
      </c>
      <c r="H21" s="6"/>
      <c r="I21" s="227"/>
      <c r="J21" s="52"/>
      <c r="K21" s="6"/>
      <c r="L21" s="6"/>
    </row>
    <row r="22" spans="1:12">
      <c r="A22" s="23"/>
      <c r="B22" s="6"/>
      <c r="C22" s="29" t="s">
        <v>2043</v>
      </c>
      <c r="D22" s="70"/>
      <c r="E22" s="81">
        <v>298878</v>
      </c>
      <c r="F22" s="52">
        <v>97420</v>
      </c>
      <c r="G22" s="52">
        <v>41763</v>
      </c>
      <c r="H22" s="6"/>
      <c r="I22" s="227"/>
      <c r="J22" s="52"/>
      <c r="K22" s="6"/>
      <c r="L22" s="6"/>
    </row>
    <row r="23" spans="1:12">
      <c r="A23" s="23"/>
      <c r="B23" s="6"/>
      <c r="C23" s="29" t="s">
        <v>2044</v>
      </c>
      <c r="D23" s="70" t="s">
        <v>79</v>
      </c>
      <c r="E23" s="81">
        <v>0</v>
      </c>
      <c r="F23" s="52">
        <v>0</v>
      </c>
      <c r="G23" s="52">
        <v>102356</v>
      </c>
      <c r="H23" s="6"/>
      <c r="I23" s="227"/>
      <c r="J23" s="52"/>
      <c r="K23" s="6"/>
      <c r="L23" s="6"/>
    </row>
    <row r="24" spans="1:12">
      <c r="A24" s="23"/>
      <c r="B24" s="6"/>
      <c r="C24" s="29" t="s">
        <v>2045</v>
      </c>
      <c r="D24" s="70" t="s">
        <v>251</v>
      </c>
      <c r="E24" s="81">
        <v>95000</v>
      </c>
      <c r="F24" s="52">
        <v>0</v>
      </c>
      <c r="G24" s="52">
        <v>0</v>
      </c>
      <c r="H24" s="6"/>
      <c r="I24" s="227"/>
      <c r="J24" s="52"/>
      <c r="K24" s="6"/>
      <c r="L24" s="6"/>
    </row>
    <row r="25" spans="1:12">
      <c r="A25" s="23"/>
      <c r="B25" s="6"/>
      <c r="C25" s="29" t="s">
        <v>2046</v>
      </c>
      <c r="D25" s="70" t="s">
        <v>2047</v>
      </c>
      <c r="E25" s="81">
        <v>14757406</v>
      </c>
      <c r="F25" s="52">
        <v>14330986</v>
      </c>
      <c r="G25" s="52">
        <v>13920066</v>
      </c>
      <c r="H25" s="6"/>
      <c r="I25" s="227"/>
      <c r="J25" s="52"/>
      <c r="K25" s="6"/>
      <c r="L25" s="6"/>
    </row>
    <row r="26" spans="1:12">
      <c r="A26" s="23"/>
      <c r="B26" s="6"/>
      <c r="C26" s="80" t="s">
        <v>2048</v>
      </c>
      <c r="D26" s="70"/>
      <c r="E26" s="81"/>
      <c r="F26" s="52"/>
      <c r="G26" s="52"/>
      <c r="H26" s="6"/>
      <c r="I26" s="227"/>
      <c r="J26" s="52"/>
      <c r="K26" s="6"/>
      <c r="L26" s="6"/>
    </row>
    <row r="27" spans="1:12">
      <c r="A27" s="23"/>
      <c r="B27" s="6"/>
      <c r="C27" s="228" t="s">
        <v>624</v>
      </c>
      <c r="D27" s="70"/>
      <c r="E27" s="81">
        <v>-2000000</v>
      </c>
      <c r="F27" s="206">
        <v>0</v>
      </c>
      <c r="G27" s="206">
        <v>0</v>
      </c>
      <c r="H27" s="6"/>
      <c r="I27" s="227"/>
      <c r="J27" s="52"/>
      <c r="K27" s="6"/>
      <c r="L27" s="6"/>
    </row>
    <row r="28" spans="1:12">
      <c r="A28" s="23"/>
      <c r="B28" s="6"/>
      <c r="C28" s="228" t="s">
        <v>130</v>
      </c>
      <c r="D28" s="70">
        <v>12</v>
      </c>
      <c r="E28" s="81">
        <v>-111274</v>
      </c>
      <c r="F28" s="52">
        <v>0</v>
      </c>
      <c r="G28" s="52">
        <v>0</v>
      </c>
      <c r="H28" s="6"/>
      <c r="I28" s="227"/>
      <c r="J28" s="52"/>
      <c r="K28" s="6"/>
      <c r="L28" s="6"/>
    </row>
    <row r="29" spans="1:12">
      <c r="A29" s="23"/>
      <c r="B29" s="6"/>
      <c r="C29" s="74" t="s">
        <v>2049</v>
      </c>
      <c r="D29" s="70"/>
      <c r="E29" s="81">
        <v>-30638</v>
      </c>
      <c r="F29" s="206">
        <v>30080</v>
      </c>
      <c r="G29" s="206">
        <v>0</v>
      </c>
      <c r="H29" s="6"/>
      <c r="I29" s="227"/>
      <c r="J29" s="52"/>
      <c r="K29" s="6"/>
      <c r="L29" s="6"/>
    </row>
    <row r="30" spans="1:12">
      <c r="A30" s="23"/>
      <c r="B30" s="6"/>
      <c r="C30" s="74" t="s">
        <v>2050</v>
      </c>
      <c r="D30" s="70">
        <v>7</v>
      </c>
      <c r="E30" s="81">
        <v>653000</v>
      </c>
      <c r="F30" s="206">
        <v>0</v>
      </c>
      <c r="G30" s="206">
        <v>0</v>
      </c>
      <c r="H30" s="6"/>
      <c r="I30" s="227"/>
      <c r="J30" s="52"/>
      <c r="K30" s="6"/>
      <c r="L30" s="6"/>
    </row>
    <row r="31" spans="1:12">
      <c r="A31" s="23"/>
      <c r="B31" s="6"/>
      <c r="C31" s="74" t="s">
        <v>1432</v>
      </c>
      <c r="D31" s="14"/>
      <c r="E31" s="81">
        <v>45757</v>
      </c>
      <c r="F31" s="206">
        <v>0</v>
      </c>
      <c r="G31" s="206">
        <v>-33975</v>
      </c>
      <c r="H31" s="6"/>
      <c r="I31" s="227"/>
      <c r="J31" s="52"/>
      <c r="K31" s="6"/>
      <c r="L31" s="6"/>
    </row>
    <row r="32" spans="1:12">
      <c r="A32" s="23"/>
      <c r="B32" s="6"/>
      <c r="C32" s="74" t="s">
        <v>147</v>
      </c>
      <c r="D32" s="14"/>
      <c r="E32" s="81">
        <v>-89065</v>
      </c>
      <c r="F32" s="206">
        <v>0</v>
      </c>
      <c r="G32" s="206">
        <v>90456</v>
      </c>
      <c r="H32" s="6"/>
      <c r="I32" s="227"/>
      <c r="J32" s="52"/>
      <c r="K32" s="6"/>
      <c r="L32" s="6"/>
    </row>
    <row r="33" spans="1:12">
      <c r="A33" s="23"/>
      <c r="B33" s="6"/>
      <c r="C33" s="74" t="s">
        <v>138</v>
      </c>
      <c r="D33" s="14"/>
      <c r="E33" s="81">
        <v>0</v>
      </c>
      <c r="F33" s="206">
        <v>650000</v>
      </c>
      <c r="G33" s="206">
        <v>-3158263</v>
      </c>
      <c r="H33" s="6"/>
      <c r="I33" s="227"/>
      <c r="J33" s="52"/>
      <c r="K33" s="6"/>
      <c r="L33" s="6"/>
    </row>
    <row r="34" spans="1:12">
      <c r="A34" s="23"/>
      <c r="B34" s="6"/>
      <c r="C34" s="74" t="s">
        <v>2051</v>
      </c>
      <c r="D34" s="14"/>
      <c r="E34" s="81">
        <v>-2209401</v>
      </c>
      <c r="F34" s="114">
        <v>-1370687</v>
      </c>
      <c r="G34" s="114">
        <v>123500</v>
      </c>
      <c r="H34" s="6"/>
      <c r="I34" s="227"/>
      <c r="J34" s="52"/>
      <c r="K34" s="6"/>
      <c r="L34" s="6"/>
    </row>
    <row r="35" spans="1:12" ht="13.15">
      <c r="A35" s="23"/>
      <c r="B35" s="284"/>
      <c r="C35" s="297" t="s">
        <v>241</v>
      </c>
      <c r="D35" s="96"/>
      <c r="E35" s="84">
        <f>SUM(E19:E34)</f>
        <v>11365133</v>
      </c>
      <c r="F35" s="76">
        <f>SUM(F19:F34)</f>
        <v>13718024</v>
      </c>
      <c r="G35" s="76">
        <f>SUM(G19:G34)</f>
        <v>10649280</v>
      </c>
      <c r="H35" s="6"/>
      <c r="I35" s="227"/>
      <c r="J35" s="52"/>
      <c r="K35" s="6"/>
      <c r="L35" s="6"/>
    </row>
    <row r="36" spans="1:12" ht="13.15">
      <c r="A36" s="23"/>
      <c r="B36" s="284"/>
      <c r="C36" s="284"/>
      <c r="D36" s="6"/>
      <c r="E36" s="131"/>
      <c r="F36" s="33"/>
      <c r="G36" s="6"/>
      <c r="H36" s="6"/>
      <c r="I36" s="227"/>
      <c r="J36" s="52"/>
      <c r="K36" s="6"/>
      <c r="L36" s="6"/>
    </row>
    <row r="37" spans="1:12" ht="13.15">
      <c r="A37" s="23"/>
      <c r="B37" s="312" t="s">
        <v>558</v>
      </c>
      <c r="C37" s="310" t="s">
        <v>253</v>
      </c>
      <c r="D37" s="6"/>
      <c r="E37" s="131"/>
      <c r="F37" s="33"/>
      <c r="G37" s="6"/>
      <c r="H37" s="6"/>
      <c r="I37" s="227"/>
      <c r="J37" s="52"/>
      <c r="K37" s="6"/>
      <c r="L37" s="6"/>
    </row>
    <row r="38" spans="1:12" ht="13.15">
      <c r="A38" s="23"/>
      <c r="B38" s="6"/>
      <c r="C38" s="6"/>
      <c r="D38" s="6"/>
      <c r="E38" s="131"/>
      <c r="F38" s="33"/>
      <c r="G38" s="6"/>
      <c r="H38" s="6"/>
      <c r="I38" s="227"/>
      <c r="J38" s="52"/>
      <c r="K38" s="6"/>
      <c r="L38" s="6"/>
    </row>
    <row r="39" spans="1:12" ht="13.15">
      <c r="A39" s="23"/>
      <c r="B39" s="6"/>
      <c r="C39" s="6" t="s">
        <v>2036</v>
      </c>
      <c r="D39" s="6"/>
      <c r="E39" s="131"/>
      <c r="F39" s="33"/>
      <c r="G39" s="6"/>
      <c r="H39" s="6"/>
      <c r="I39" s="227"/>
      <c r="J39" s="52"/>
      <c r="K39" s="6"/>
      <c r="L39" s="6"/>
    </row>
    <row r="40" spans="1:12" ht="13.5" customHeight="1">
      <c r="A40" s="23"/>
      <c r="B40" s="6"/>
      <c r="C40" s="6" t="s">
        <v>2052</v>
      </c>
      <c r="D40" s="6"/>
      <c r="E40" s="131"/>
      <c r="F40" s="33"/>
      <c r="G40" s="6"/>
      <c r="H40" s="6"/>
      <c r="I40" s="227"/>
      <c r="J40" s="52"/>
      <c r="K40" s="6"/>
      <c r="L40" s="6"/>
    </row>
    <row r="41" spans="1:12" ht="13.5" customHeight="1">
      <c r="A41" s="23"/>
      <c r="B41" s="6"/>
      <c r="C41" s="29" t="s">
        <v>2053</v>
      </c>
      <c r="D41" s="6"/>
      <c r="E41" s="131"/>
      <c r="F41" s="33"/>
      <c r="G41" s="6"/>
      <c r="H41" s="6"/>
      <c r="I41" s="227"/>
      <c r="J41" s="52"/>
      <c r="K41" s="6"/>
      <c r="L41" s="6"/>
    </row>
    <row r="42" spans="1:12" ht="13.15">
      <c r="A42" s="23"/>
      <c r="B42" s="6"/>
      <c r="C42" s="6"/>
      <c r="D42" s="6"/>
      <c r="E42" s="131"/>
      <c r="F42" s="33"/>
      <c r="G42" s="6"/>
      <c r="H42" s="6"/>
      <c r="I42" s="227"/>
      <c r="J42" s="52"/>
      <c r="K42" s="6"/>
      <c r="L42" s="6"/>
    </row>
    <row r="43" spans="1:12" ht="12.75" customHeight="1">
      <c r="A43" s="23"/>
      <c r="B43" s="6"/>
      <c r="C43" s="297" t="s">
        <v>2054</v>
      </c>
      <c r="D43" s="6"/>
      <c r="E43" s="131"/>
      <c r="F43" s="33"/>
      <c r="G43" s="6"/>
      <c r="H43" s="6"/>
      <c r="I43" s="227"/>
      <c r="J43" s="52"/>
      <c r="K43" s="6"/>
      <c r="L43" s="6"/>
    </row>
    <row r="44" spans="1:12" ht="12.75" customHeight="1">
      <c r="A44" s="23"/>
      <c r="B44" s="6"/>
      <c r="C44" s="86" t="s">
        <v>2055</v>
      </c>
      <c r="D44" s="14"/>
      <c r="E44" s="219">
        <v>-174427</v>
      </c>
      <c r="F44" s="229">
        <v>-650000</v>
      </c>
      <c r="G44" s="206">
        <v>-260300</v>
      </c>
      <c r="H44" s="6"/>
      <c r="I44" s="227"/>
      <c r="J44" s="52"/>
      <c r="K44" s="6"/>
      <c r="L44" s="6"/>
    </row>
    <row r="45" spans="1:12" ht="12.75" customHeight="1">
      <c r="A45" s="23"/>
      <c r="B45" s="6"/>
      <c r="C45" s="86" t="s">
        <v>2056</v>
      </c>
      <c r="D45" s="70" t="s">
        <v>251</v>
      </c>
      <c r="E45" s="219">
        <v>656000</v>
      </c>
      <c r="F45" s="229">
        <v>0</v>
      </c>
      <c r="G45" s="206">
        <v>300000</v>
      </c>
      <c r="H45" s="6"/>
      <c r="I45" s="227"/>
      <c r="J45" s="52"/>
      <c r="K45" s="6"/>
      <c r="L45" s="6"/>
    </row>
    <row r="46" spans="1:12" ht="12.75" customHeight="1">
      <c r="A46" s="23"/>
      <c r="B46" s="6"/>
      <c r="C46" s="86" t="s">
        <v>2057</v>
      </c>
      <c r="D46" s="70" t="s">
        <v>79</v>
      </c>
      <c r="E46" s="219">
        <v>3165078</v>
      </c>
      <c r="F46" s="229">
        <v>0</v>
      </c>
      <c r="G46" s="206">
        <v>0</v>
      </c>
      <c r="H46" s="6"/>
      <c r="I46" s="227"/>
      <c r="J46" s="52"/>
      <c r="K46" s="6"/>
      <c r="L46" s="6"/>
    </row>
    <row r="47" spans="1:12" ht="12.75" customHeight="1">
      <c r="A47" s="23"/>
      <c r="B47" s="6"/>
      <c r="C47" s="86" t="s">
        <v>2058</v>
      </c>
      <c r="D47" s="70"/>
      <c r="E47" s="219">
        <v>112988</v>
      </c>
      <c r="F47" s="229">
        <v>0</v>
      </c>
      <c r="G47" s="206">
        <v>0</v>
      </c>
      <c r="H47" s="6"/>
      <c r="I47" s="227"/>
      <c r="J47" s="52"/>
      <c r="K47" s="6"/>
      <c r="L47" s="6"/>
    </row>
    <row r="48" spans="1:12" ht="12.75" customHeight="1">
      <c r="A48" s="23"/>
      <c r="B48" s="6"/>
      <c r="C48" s="86" t="s">
        <v>2059</v>
      </c>
      <c r="D48" s="14"/>
      <c r="E48" s="219">
        <v>-3821078</v>
      </c>
      <c r="F48" s="229">
        <v>0</v>
      </c>
      <c r="G48" s="206">
        <v>-300000</v>
      </c>
      <c r="H48" s="6"/>
      <c r="I48" s="227"/>
      <c r="J48" s="52"/>
      <c r="K48" s="6"/>
      <c r="L48" s="6"/>
    </row>
    <row r="49" spans="1:12" ht="12.75" customHeight="1">
      <c r="A49" s="23"/>
      <c r="B49" s="108"/>
      <c r="C49" s="86" t="s">
        <v>249</v>
      </c>
      <c r="D49" s="14" t="s">
        <v>128</v>
      </c>
      <c r="E49" s="219">
        <v>302250</v>
      </c>
      <c r="F49" s="229">
        <v>300000</v>
      </c>
      <c r="G49" s="206">
        <v>156400</v>
      </c>
      <c r="H49" s="6"/>
      <c r="I49" s="227"/>
      <c r="J49" s="52"/>
      <c r="K49" s="6"/>
      <c r="L49" s="6"/>
    </row>
    <row r="50" spans="1:12" ht="13.15">
      <c r="A50" s="23"/>
      <c r="B50" s="284"/>
      <c r="C50" s="297" t="s">
        <v>253</v>
      </c>
      <c r="D50" s="6"/>
      <c r="E50" s="84">
        <f>SUM(E44:E49)</f>
        <v>240811</v>
      </c>
      <c r="F50" s="76">
        <f>SUM(F44:F49)</f>
        <v>-350000</v>
      </c>
      <c r="G50" s="76">
        <f>SUM(G44:G49)</f>
        <v>-103900</v>
      </c>
      <c r="H50" s="6"/>
      <c r="I50" s="227"/>
      <c r="J50" s="52"/>
      <c r="K50" s="6"/>
      <c r="L50" s="6"/>
    </row>
    <row r="51" spans="1:12" ht="13.15">
      <c r="A51" s="23"/>
      <c r="B51" s="284"/>
      <c r="C51" s="284"/>
      <c r="D51" s="6"/>
      <c r="E51" s="131"/>
      <c r="F51" s="33"/>
      <c r="G51" s="6"/>
      <c r="H51" s="6"/>
      <c r="I51" s="227"/>
      <c r="J51" s="52"/>
      <c r="K51" s="6"/>
      <c r="L51" s="6"/>
    </row>
    <row r="52" spans="1:12" ht="13.15">
      <c r="A52" s="23"/>
      <c r="B52" s="312" t="s">
        <v>1169</v>
      </c>
      <c r="C52" s="310" t="s">
        <v>261</v>
      </c>
      <c r="D52" s="6"/>
      <c r="E52" s="131"/>
      <c r="F52" s="33"/>
      <c r="G52" s="6"/>
      <c r="H52" s="6"/>
      <c r="I52" s="227"/>
      <c r="J52" s="52"/>
      <c r="K52" s="6"/>
      <c r="L52" s="6"/>
    </row>
    <row r="53" spans="1:12" ht="13.15">
      <c r="A53" s="23"/>
      <c r="B53" s="6"/>
      <c r="C53" s="6"/>
      <c r="D53" s="6"/>
      <c r="E53" s="131"/>
      <c r="F53" s="33"/>
      <c r="G53" s="6"/>
      <c r="H53" s="6"/>
      <c r="I53" s="227"/>
      <c r="J53" s="52"/>
      <c r="K53" s="6"/>
      <c r="L53" s="6"/>
    </row>
    <row r="54" spans="1:12" ht="13.15">
      <c r="A54" s="23"/>
      <c r="B54" s="6"/>
      <c r="C54" s="6" t="s">
        <v>2036</v>
      </c>
      <c r="D54" s="6"/>
      <c r="E54" s="131"/>
      <c r="F54" s="33"/>
      <c r="G54" s="6"/>
      <c r="H54" s="6"/>
      <c r="I54" s="227"/>
      <c r="J54" s="52"/>
      <c r="K54" s="6"/>
      <c r="L54" s="6"/>
    </row>
    <row r="55" spans="1:12" ht="13.15">
      <c r="A55" s="23"/>
      <c r="B55" s="6"/>
      <c r="C55" s="6" t="s">
        <v>2060</v>
      </c>
      <c r="D55" s="6"/>
      <c r="E55" s="131"/>
      <c r="F55" s="33"/>
      <c r="G55" s="6"/>
      <c r="H55" s="6"/>
      <c r="I55" s="227"/>
      <c r="J55" s="52"/>
      <c r="K55" s="6"/>
      <c r="L55" s="6"/>
    </row>
    <row r="56" spans="1:12" ht="13.15">
      <c r="A56" s="23"/>
      <c r="B56" s="6"/>
      <c r="C56" s="29" t="s">
        <v>2053</v>
      </c>
      <c r="D56" s="6"/>
      <c r="E56" s="131"/>
      <c r="F56" s="33"/>
      <c r="G56" s="6"/>
      <c r="H56" s="6"/>
      <c r="I56" s="227"/>
      <c r="J56" s="52"/>
      <c r="K56" s="6"/>
      <c r="L56" s="6"/>
    </row>
    <row r="57" spans="1:12" ht="13.15">
      <c r="A57" s="23"/>
      <c r="B57" s="6"/>
      <c r="C57" s="6"/>
      <c r="D57" s="6"/>
      <c r="E57" s="131"/>
      <c r="F57" s="33"/>
      <c r="G57" s="6"/>
      <c r="H57" s="6"/>
      <c r="I57" s="227"/>
      <c r="J57" s="52"/>
      <c r="K57" s="6"/>
      <c r="L57" s="6"/>
    </row>
    <row r="58" spans="1:12" ht="13.15">
      <c r="A58" s="23"/>
      <c r="B58" s="6"/>
      <c r="C58" s="297" t="s">
        <v>2061</v>
      </c>
      <c r="D58" s="6"/>
      <c r="E58" s="131"/>
      <c r="F58" s="33"/>
      <c r="G58" s="6"/>
      <c r="H58" s="6"/>
      <c r="I58" s="227"/>
      <c r="J58" s="52"/>
      <c r="K58" s="6"/>
      <c r="L58" s="6"/>
    </row>
    <row r="59" spans="1:12">
      <c r="A59" s="23"/>
      <c r="B59" s="6"/>
      <c r="C59" s="6" t="s">
        <v>2062</v>
      </c>
      <c r="D59" s="14" t="s">
        <v>221</v>
      </c>
      <c r="E59" s="219">
        <v>-302250</v>
      </c>
      <c r="F59" s="229">
        <v>-300000</v>
      </c>
      <c r="G59" s="206">
        <v>-156400</v>
      </c>
      <c r="H59" s="6"/>
      <c r="I59" s="227"/>
      <c r="J59" s="52"/>
      <c r="K59" s="6"/>
      <c r="L59" s="6"/>
    </row>
    <row r="60" spans="1:12" ht="13.15">
      <c r="A60" s="23"/>
      <c r="B60" s="6"/>
      <c r="C60" s="297" t="s">
        <v>261</v>
      </c>
      <c r="D60" s="6"/>
      <c r="E60" s="84">
        <f>E59</f>
        <v>-302250</v>
      </c>
      <c r="F60" s="76">
        <f>F59</f>
        <v>-300000</v>
      </c>
      <c r="G60" s="76">
        <f>G59</f>
        <v>-156400</v>
      </c>
      <c r="H60" s="6"/>
      <c r="I60" s="227"/>
      <c r="J60" s="52"/>
      <c r="K60" s="6"/>
      <c r="L60" s="6"/>
    </row>
    <row r="61" spans="1:12" ht="13.15">
      <c r="A61" s="23"/>
      <c r="B61" s="6"/>
      <c r="C61" s="6"/>
      <c r="D61" s="6"/>
      <c r="E61" s="131"/>
      <c r="F61" s="33"/>
      <c r="G61" s="6"/>
      <c r="H61" s="6"/>
      <c r="I61" s="227"/>
      <c r="J61" s="52"/>
      <c r="K61" s="6"/>
      <c r="L61" s="6"/>
    </row>
    <row r="62" spans="1:12" ht="15">
      <c r="A62" s="23"/>
      <c r="B62" s="312" t="s">
        <v>1669</v>
      </c>
      <c r="C62" s="310" t="s">
        <v>267</v>
      </c>
      <c r="D62" s="100"/>
      <c r="E62" s="81"/>
      <c r="F62" s="6"/>
      <c r="G62" s="6"/>
      <c r="H62" s="6"/>
      <c r="I62" s="227"/>
      <c r="J62" s="52"/>
      <c r="K62" s="6"/>
      <c r="L62" s="6"/>
    </row>
    <row r="63" spans="1:12">
      <c r="A63" s="23"/>
      <c r="B63" s="6"/>
      <c r="C63" s="6"/>
      <c r="D63" s="6"/>
      <c r="E63" s="81"/>
      <c r="F63" s="6"/>
      <c r="G63" s="6"/>
      <c r="H63" s="6"/>
      <c r="I63" s="227"/>
      <c r="J63" s="52"/>
      <c r="K63" s="6"/>
      <c r="L63" s="6"/>
    </row>
    <row r="64" spans="1:12" s="3" customFormat="1" ht="14.25" customHeight="1">
      <c r="A64" s="272"/>
      <c r="B64" s="52"/>
      <c r="C64" s="6" t="s">
        <v>2063</v>
      </c>
      <c r="D64" s="6"/>
      <c r="E64" s="81"/>
      <c r="F64" s="6"/>
      <c r="G64" s="52"/>
      <c r="H64" s="52"/>
      <c r="I64" s="52"/>
      <c r="J64" s="52"/>
      <c r="K64" s="52"/>
      <c r="L64" s="52"/>
    </row>
    <row r="65" spans="1:12">
      <c r="A65" s="23"/>
      <c r="B65" s="6"/>
      <c r="C65" s="6" t="s">
        <v>2064</v>
      </c>
      <c r="D65" s="6"/>
      <c r="E65" s="81"/>
      <c r="F65" s="6"/>
      <c r="G65" s="6"/>
      <c r="H65" s="6"/>
      <c r="I65" s="227"/>
      <c r="J65" s="52"/>
      <c r="K65" s="6"/>
      <c r="L65" s="6"/>
    </row>
    <row r="66" spans="1:12">
      <c r="A66" s="23"/>
      <c r="B66" s="6"/>
      <c r="C66" s="6" t="s">
        <v>2065</v>
      </c>
      <c r="D66" s="6"/>
      <c r="E66" s="81"/>
      <c r="F66" s="6"/>
      <c r="G66" s="6"/>
      <c r="H66" s="6"/>
      <c r="I66" s="227"/>
      <c r="J66" s="52"/>
      <c r="K66" s="6"/>
      <c r="L66" s="6"/>
    </row>
    <row r="67" spans="1:12" ht="13.15">
      <c r="A67" s="23"/>
      <c r="B67" s="6"/>
      <c r="C67" s="6" t="s">
        <v>2066</v>
      </c>
      <c r="D67" s="96"/>
      <c r="E67" s="81"/>
      <c r="F67" s="154"/>
      <c r="G67" s="6"/>
      <c r="H67" s="6"/>
      <c r="I67" s="227"/>
      <c r="J67" s="52"/>
      <c r="K67" s="6"/>
      <c r="L67" s="6"/>
    </row>
    <row r="68" spans="1:12" ht="13.15">
      <c r="A68" s="23"/>
      <c r="B68" s="6"/>
      <c r="C68" s="6"/>
      <c r="D68" s="96"/>
      <c r="E68" s="81"/>
      <c r="F68" s="154"/>
      <c r="G68" s="6"/>
      <c r="H68" s="6"/>
      <c r="I68" s="227"/>
      <c r="J68" s="52"/>
      <c r="K68" s="6"/>
      <c r="L68" s="6"/>
    </row>
    <row r="69" spans="1:12" ht="13.15">
      <c r="A69" s="23"/>
      <c r="B69" s="6"/>
      <c r="C69" s="297" t="s">
        <v>2067</v>
      </c>
      <c r="D69" s="96"/>
      <c r="E69" s="81"/>
      <c r="F69" s="154"/>
      <c r="G69" s="6"/>
      <c r="H69" s="6"/>
      <c r="I69" s="227"/>
      <c r="J69" s="52"/>
      <c r="K69" s="6"/>
      <c r="L69" s="6"/>
    </row>
    <row r="70" spans="1:12">
      <c r="A70" s="23"/>
      <c r="B70" s="6"/>
      <c r="C70" s="29" t="s">
        <v>2068</v>
      </c>
      <c r="D70" s="14">
        <v>32</v>
      </c>
      <c r="E70" s="81">
        <v>-18120032</v>
      </c>
      <c r="F70" s="52">
        <v>-17555512</v>
      </c>
      <c r="G70" s="52">
        <v>-15924018</v>
      </c>
      <c r="H70" s="52"/>
      <c r="I70" s="227"/>
      <c r="J70" s="52"/>
      <c r="K70" s="6"/>
      <c r="L70" s="6"/>
    </row>
    <row r="71" spans="1:12">
      <c r="A71" s="23"/>
      <c r="B71" s="6"/>
      <c r="C71" s="29" t="s">
        <v>2069</v>
      </c>
      <c r="D71" s="14" t="s">
        <v>111</v>
      </c>
      <c r="E71" s="81">
        <v>-165843</v>
      </c>
      <c r="F71" s="52">
        <v>-165843</v>
      </c>
      <c r="G71" s="52">
        <v>-165843</v>
      </c>
      <c r="H71" s="6"/>
      <c r="I71" s="227"/>
      <c r="J71" s="52"/>
      <c r="K71" s="6"/>
      <c r="L71" s="6"/>
    </row>
    <row r="72" spans="1:12">
      <c r="A72" s="23"/>
      <c r="B72" s="6"/>
      <c r="C72" s="75" t="s">
        <v>2070</v>
      </c>
      <c r="D72" s="29"/>
      <c r="E72" s="81"/>
      <c r="F72" s="52"/>
      <c r="G72" s="52"/>
      <c r="H72" s="6"/>
      <c r="I72" s="227"/>
      <c r="J72" s="52"/>
      <c r="K72" s="6"/>
      <c r="L72" s="6"/>
    </row>
    <row r="73" spans="1:12">
      <c r="A73" s="23"/>
      <c r="B73" s="6"/>
      <c r="C73" s="230" t="s">
        <v>2071</v>
      </c>
      <c r="D73" s="14">
        <v>16</v>
      </c>
      <c r="E73" s="81">
        <v>2788105</v>
      </c>
      <c r="F73" s="52">
        <v>2788105</v>
      </c>
      <c r="G73" s="52">
        <v>2780672</v>
      </c>
      <c r="H73" s="6"/>
      <c r="I73" s="227"/>
      <c r="J73" s="52"/>
      <c r="K73" s="6"/>
      <c r="L73" s="6"/>
    </row>
    <row r="74" spans="1:12">
      <c r="A74" s="23"/>
      <c r="B74" s="6"/>
      <c r="C74" s="230" t="s">
        <v>2072</v>
      </c>
      <c r="D74" s="14" t="s">
        <v>142</v>
      </c>
      <c r="E74" s="219">
        <v>205134</v>
      </c>
      <c r="F74" s="206">
        <v>205134</v>
      </c>
      <c r="G74" s="206">
        <v>127670</v>
      </c>
      <c r="H74" s="52"/>
      <c r="I74" s="227"/>
      <c r="J74" s="52"/>
      <c r="K74" s="6"/>
      <c r="L74" s="6"/>
    </row>
    <row r="75" spans="1:12" ht="13.15">
      <c r="A75" s="23"/>
      <c r="B75" s="6"/>
      <c r="C75" s="297" t="s">
        <v>2073</v>
      </c>
      <c r="D75" s="96"/>
      <c r="E75" s="84">
        <f>SUM(E70:E74)</f>
        <v>-15292636</v>
      </c>
      <c r="F75" s="76">
        <f>SUM(F70:F74)</f>
        <v>-14728116</v>
      </c>
      <c r="G75" s="76">
        <f>SUM(G70:G74)</f>
        <v>-13181519</v>
      </c>
      <c r="H75" s="6"/>
      <c r="I75" s="6"/>
      <c r="J75" s="52"/>
      <c r="K75" s="6"/>
      <c r="L75" s="6"/>
    </row>
    <row r="76" spans="1:12">
      <c r="A76" s="23"/>
      <c r="B76" s="6"/>
      <c r="C76" s="6"/>
      <c r="D76" s="6"/>
      <c r="E76" s="81"/>
      <c r="F76" s="52"/>
      <c r="G76" s="52"/>
      <c r="H76" s="6"/>
      <c r="I76" s="6"/>
      <c r="J76" s="52"/>
      <c r="K76" s="6"/>
      <c r="L76" s="6"/>
    </row>
    <row r="77" spans="1:12" ht="13.15">
      <c r="A77" s="23"/>
      <c r="B77" s="6"/>
      <c r="C77" s="310" t="s">
        <v>2074</v>
      </c>
      <c r="D77" s="96"/>
      <c r="E77" s="81"/>
      <c r="F77" s="52"/>
      <c r="G77" s="52"/>
      <c r="H77" s="6"/>
      <c r="I77" s="6"/>
      <c r="J77" s="52"/>
      <c r="K77" s="6"/>
      <c r="L77" s="6"/>
    </row>
    <row r="78" spans="1:12" ht="13.15">
      <c r="A78" s="23"/>
      <c r="B78" s="6"/>
      <c r="C78" s="29" t="s">
        <v>1768</v>
      </c>
      <c r="D78" s="96"/>
      <c r="E78" s="81">
        <v>38869691</v>
      </c>
      <c r="F78" s="206">
        <v>28053107</v>
      </c>
      <c r="G78" s="52">
        <v>33633513</v>
      </c>
      <c r="H78" s="6"/>
      <c r="I78" s="6"/>
      <c r="J78" s="52"/>
      <c r="K78" s="6"/>
      <c r="L78" s="6"/>
    </row>
    <row r="79" spans="1:12" ht="13.15">
      <c r="A79" s="23"/>
      <c r="B79" s="6"/>
      <c r="C79" s="29" t="s">
        <v>2075</v>
      </c>
      <c r="D79" s="96"/>
      <c r="E79" s="81">
        <v>-18619910</v>
      </c>
      <c r="F79" s="206">
        <v>-13324991</v>
      </c>
      <c r="G79" s="52">
        <v>-14179298</v>
      </c>
      <c r="H79" s="6"/>
      <c r="I79" s="130"/>
      <c r="J79" s="52"/>
      <c r="K79" s="130"/>
      <c r="L79" s="6"/>
    </row>
    <row r="80" spans="1:12" ht="13.15">
      <c r="A80" s="23"/>
      <c r="B80" s="6"/>
      <c r="C80" s="29" t="s">
        <v>2076</v>
      </c>
      <c r="D80" s="96"/>
      <c r="E80" s="97">
        <f>E75</f>
        <v>-15292636</v>
      </c>
      <c r="F80" s="52">
        <f>F75</f>
        <v>-14728116</v>
      </c>
      <c r="G80" s="52">
        <f>G75</f>
        <v>-13181519</v>
      </c>
      <c r="H80" s="6"/>
      <c r="I80" s="6"/>
      <c r="J80" s="52"/>
      <c r="K80" s="6"/>
      <c r="L80" s="6"/>
    </row>
    <row r="81" spans="1:12" ht="13.15">
      <c r="A81" s="23"/>
      <c r="B81" s="6"/>
      <c r="C81" s="310" t="s">
        <v>267</v>
      </c>
      <c r="D81" s="96"/>
      <c r="E81" s="84">
        <f>SUM(E78:E80)</f>
        <v>4957145</v>
      </c>
      <c r="F81" s="76">
        <f>SUM(F78:F80)</f>
        <v>0</v>
      </c>
      <c r="G81" s="76">
        <f t="shared" ref="G81" si="0">SUM(G78:G80)</f>
        <v>6272696</v>
      </c>
      <c r="H81" s="6"/>
      <c r="I81" s="52"/>
      <c r="J81" s="52"/>
      <c r="K81" s="6"/>
      <c r="L81" s="52"/>
    </row>
    <row r="82" spans="1:12" ht="13.15">
      <c r="A82" s="23"/>
      <c r="B82" s="6"/>
      <c r="C82" s="96"/>
      <c r="D82" s="96"/>
      <c r="E82" s="96"/>
      <c r="F82" s="52"/>
      <c r="G82" s="52"/>
      <c r="H82" s="6"/>
      <c r="I82" s="52"/>
      <c r="J82" s="52"/>
      <c r="K82" s="6"/>
      <c r="L82" s="52"/>
    </row>
  </sheetData>
  <conditionalFormatting sqref="E19:G81">
    <cfRule type="expression" dxfId="5" priority="12">
      <formula>TRUNC(E19)&lt;&gt;E19</formula>
    </cfRule>
  </conditionalFormatting>
  <pageMargins left="0.23622047244094491" right="0.23622047244094491" top="0.90551181102362199" bottom="0.74803149606299213" header="0.31496062992125984" footer="0.31496062992125984"/>
  <pageSetup paperSize="9" scale="68" orientation="portrait" r:id="rId1"/>
  <headerFooter scaleWithDoc="0">
    <oddFooter>&amp;L&amp;K000000&amp;R&amp;K000000 | &amp;P</oddFoot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95E5-492A-4FD3-A6E6-913379D2C7B0}">
  <sheetPr codeName="Sheet84">
    <tabColor rgb="FF002060"/>
    <pageSetUpPr fitToPage="1"/>
  </sheetPr>
  <dimension ref="A1:AJ422"/>
  <sheetViews>
    <sheetView view="pageBreakPreview" zoomScale="115" zoomScaleNormal="100" zoomScaleSheetLayoutView="115" workbookViewId="0"/>
  </sheetViews>
  <sheetFormatPr defaultColWidth="8.85546875" defaultRowHeight="15" customHeight="1"/>
  <cols>
    <col min="1" max="1" width="13.42578125" style="269" customWidth="1"/>
    <col min="2" max="2" width="4.42578125" customWidth="1"/>
    <col min="3" max="3" width="27.140625" customWidth="1"/>
    <col min="4" max="4" width="9.85546875" bestFit="1" customWidth="1"/>
    <col min="5" max="5" width="11.140625" customWidth="1"/>
    <col min="6" max="6" width="14.42578125" customWidth="1"/>
    <col min="7" max="7" width="15" customWidth="1"/>
    <col min="8" max="8" width="13.85546875" bestFit="1" customWidth="1"/>
    <col min="9" max="9" width="13.85546875" customWidth="1"/>
    <col min="10" max="10" width="15.140625" customWidth="1"/>
    <col min="11" max="11" width="13" customWidth="1"/>
    <col min="12" max="12" width="3.85546875" customWidth="1"/>
    <col min="13" max="13" width="14.85546875" customWidth="1"/>
    <col min="14" max="14" width="14.42578125" customWidth="1"/>
    <col min="15" max="15" width="16" customWidth="1"/>
    <col min="16" max="16" width="12.42578125" customWidth="1"/>
    <col min="17" max="21" width="12.85546875" customWidth="1"/>
    <col min="22" max="22" width="11.140625" bestFit="1" customWidth="1"/>
    <col min="23" max="23" width="3.140625" customWidth="1"/>
    <col min="24" max="24" width="11.140625" bestFit="1" customWidth="1"/>
    <col min="25" max="32" width="15.85546875" customWidth="1"/>
    <col min="33" max="33" width="16.42578125" customWidth="1"/>
  </cols>
  <sheetData>
    <row r="1" spans="1:36">
      <c r="A1" s="23"/>
      <c r="B1" s="284"/>
      <c r="C1" s="299" t="s">
        <v>0</v>
      </c>
      <c r="D1" s="100"/>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36">
      <c r="A2" s="23" t="s">
        <v>469</v>
      </c>
      <c r="B2" s="284"/>
      <c r="C2" s="299" t="s">
        <v>322</v>
      </c>
      <c r="D2" s="100"/>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c r="A3" s="23" t="s">
        <v>37</v>
      </c>
      <c r="B3" s="284"/>
      <c r="C3" s="299" t="s">
        <v>2</v>
      </c>
      <c r="D3" s="100"/>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row>
    <row r="4" spans="1:36" ht="13.15">
      <c r="B4" s="294"/>
      <c r="C4" s="294"/>
      <c r="D4" s="25"/>
      <c r="E4" s="6"/>
      <c r="F4" s="25"/>
      <c r="G4" s="25"/>
      <c r="H4" s="25"/>
      <c r="I4" s="25"/>
      <c r="J4" s="147"/>
      <c r="K4" s="147"/>
      <c r="L4" s="147"/>
      <c r="M4" s="147"/>
      <c r="N4" s="147"/>
      <c r="O4" s="147"/>
      <c r="P4" s="147"/>
      <c r="Q4" s="147"/>
      <c r="R4" s="147"/>
      <c r="S4" s="147"/>
      <c r="T4" s="147"/>
      <c r="U4" s="147"/>
      <c r="V4" s="147"/>
      <c r="W4" s="6"/>
      <c r="X4" s="6"/>
      <c r="Y4" s="147"/>
      <c r="Z4" s="26"/>
      <c r="AA4" s="25"/>
      <c r="AB4" s="6"/>
      <c r="AC4" s="6"/>
      <c r="AD4" s="6"/>
      <c r="AE4" s="6"/>
      <c r="AF4" s="6"/>
      <c r="AG4" s="6"/>
      <c r="AH4" s="6"/>
      <c r="AI4" s="6"/>
      <c r="AJ4" s="6"/>
    </row>
    <row r="5" spans="1:36">
      <c r="A5" s="23" t="s">
        <v>38</v>
      </c>
      <c r="B5" s="301" t="s">
        <v>2077</v>
      </c>
      <c r="C5" s="302" t="s">
        <v>2078</v>
      </c>
      <c r="D5" s="127"/>
      <c r="E5" s="6"/>
      <c r="F5" s="100"/>
      <c r="G5" s="100"/>
      <c r="H5" s="100"/>
      <c r="I5" s="100"/>
      <c r="J5" s="77"/>
      <c r="K5" s="77"/>
      <c r="L5" s="77"/>
      <c r="M5" s="77"/>
      <c r="N5" s="77"/>
      <c r="O5" s="77"/>
      <c r="P5" s="77"/>
      <c r="Q5" s="77"/>
      <c r="R5" s="77"/>
      <c r="S5" s="77"/>
      <c r="T5" s="77"/>
      <c r="U5" s="77"/>
      <c r="V5" s="77"/>
      <c r="W5" s="6"/>
      <c r="X5" s="6"/>
      <c r="Y5" s="77"/>
      <c r="Z5" s="6"/>
      <c r="AA5" s="6"/>
      <c r="AB5" s="6"/>
      <c r="AC5" s="6"/>
      <c r="AD5" s="6"/>
      <c r="AE5" s="6"/>
      <c r="AF5" s="6"/>
      <c r="AG5" s="6"/>
      <c r="AH5" s="6"/>
      <c r="AI5" s="6"/>
      <c r="AJ5" s="6"/>
    </row>
    <row r="6" spans="1:36" ht="13.15">
      <c r="A6" s="23"/>
      <c r="B6" s="101"/>
      <c r="C6" s="16"/>
      <c r="D6" s="16"/>
      <c r="E6" s="6"/>
      <c r="F6" s="16"/>
      <c r="G6" s="16"/>
      <c r="H6" s="16"/>
      <c r="I6" s="16"/>
      <c r="J6" s="77"/>
      <c r="K6" s="77"/>
      <c r="L6" s="77"/>
      <c r="M6" s="77"/>
      <c r="N6" s="77"/>
      <c r="O6" s="77"/>
      <c r="P6" s="77"/>
      <c r="Q6" s="77"/>
      <c r="R6" s="77"/>
      <c r="S6" s="77"/>
      <c r="T6" s="77"/>
      <c r="U6" s="77"/>
      <c r="V6" s="77"/>
      <c r="W6" s="6"/>
      <c r="X6" s="6"/>
      <c r="Y6" s="77"/>
      <c r="Z6" s="6"/>
      <c r="AA6" s="6"/>
      <c r="AB6" s="6"/>
      <c r="AC6" s="6"/>
      <c r="AD6" s="6"/>
      <c r="AE6" s="6"/>
      <c r="AF6" s="6"/>
      <c r="AG6" s="6"/>
      <c r="AH6" s="6"/>
      <c r="AI6" s="6"/>
      <c r="AJ6" s="6"/>
    </row>
    <row r="7" spans="1:36" ht="13.15">
      <c r="A7" s="23"/>
      <c r="B7" s="312" t="s">
        <v>472</v>
      </c>
      <c r="C7" s="330" t="s">
        <v>2079</v>
      </c>
      <c r="D7" s="72"/>
      <c r="E7" s="6"/>
      <c r="F7" s="16"/>
      <c r="G7" s="16"/>
      <c r="H7" s="16"/>
      <c r="I7" s="16"/>
      <c r="J7" s="115"/>
      <c r="K7" s="115"/>
      <c r="L7" s="115"/>
      <c r="M7" s="115"/>
      <c r="N7" s="115"/>
      <c r="O7" s="115"/>
      <c r="P7" s="115"/>
      <c r="Q7" s="122"/>
      <c r="R7" s="122"/>
      <c r="S7" s="122"/>
      <c r="T7" s="122"/>
      <c r="U7" s="122"/>
      <c r="V7" s="231"/>
      <c r="W7" s="231"/>
      <c r="X7" s="154"/>
      <c r="Y7" s="77"/>
      <c r="Z7" s="6"/>
      <c r="AA7" s="6"/>
      <c r="AB7" s="6"/>
      <c r="AC7" s="6"/>
      <c r="AD7" s="6"/>
      <c r="AE7" s="6"/>
      <c r="AF7" s="6"/>
      <c r="AG7" s="6"/>
      <c r="AH7" s="6"/>
      <c r="AI7" s="6"/>
      <c r="AJ7" s="6"/>
    </row>
    <row r="8" spans="1:36" ht="13.15">
      <c r="A8" s="23"/>
      <c r="B8" s="134"/>
      <c r="C8" s="330"/>
      <c r="D8" s="330"/>
      <c r="E8" s="406" t="s">
        <v>2080</v>
      </c>
      <c r="F8" s="406"/>
      <c r="G8" s="406"/>
      <c r="H8" s="406"/>
      <c r="I8" s="406"/>
      <c r="J8" s="406"/>
      <c r="K8" s="406"/>
      <c r="L8" s="331"/>
      <c r="M8" s="406" t="s">
        <v>42</v>
      </c>
      <c r="N8" s="406"/>
      <c r="O8" s="406"/>
      <c r="P8" s="406"/>
      <c r="Q8" s="122"/>
      <c r="R8" s="122"/>
      <c r="S8" s="122"/>
      <c r="T8" s="122"/>
      <c r="U8" s="122"/>
      <c r="V8" s="231"/>
      <c r="W8" s="231"/>
      <c r="X8" s="154"/>
      <c r="Y8" s="77"/>
      <c r="Z8" s="6"/>
      <c r="AA8" s="6"/>
      <c r="AB8" s="6"/>
      <c r="AC8" s="6"/>
      <c r="AD8" s="6"/>
      <c r="AE8" s="6"/>
      <c r="AF8" s="6"/>
      <c r="AG8" s="6"/>
      <c r="AH8" s="6"/>
      <c r="AI8" s="6"/>
      <c r="AJ8" s="6"/>
    </row>
    <row r="9" spans="1:36" ht="43.5" customHeight="1">
      <c r="A9" s="23" t="s">
        <v>2081</v>
      </c>
      <c r="B9" s="134"/>
      <c r="C9" s="332" t="s">
        <v>2082</v>
      </c>
      <c r="D9" s="289" t="s">
        <v>40</v>
      </c>
      <c r="E9" s="333" t="s">
        <v>2083</v>
      </c>
      <c r="F9" s="333" t="s">
        <v>2084</v>
      </c>
      <c r="G9" s="333" t="s">
        <v>2085</v>
      </c>
      <c r="H9" s="333" t="s">
        <v>2086</v>
      </c>
      <c r="I9" s="334" t="s">
        <v>2087</v>
      </c>
      <c r="J9" s="334" t="s">
        <v>2088</v>
      </c>
      <c r="K9" s="334" t="s">
        <v>2089</v>
      </c>
      <c r="L9" s="331"/>
      <c r="M9" s="333" t="s">
        <v>2090</v>
      </c>
      <c r="N9" s="333" t="s">
        <v>2087</v>
      </c>
      <c r="O9" s="333" t="s">
        <v>2088</v>
      </c>
      <c r="P9" s="333" t="s">
        <v>2091</v>
      </c>
      <c r="Q9" s="122"/>
      <c r="R9" s="122"/>
      <c r="S9" s="122"/>
      <c r="T9" s="122"/>
      <c r="U9" s="122"/>
      <c r="V9" s="231"/>
      <c r="W9" s="231"/>
      <c r="X9" s="154"/>
      <c r="Y9" s="77"/>
      <c r="Z9" s="6"/>
      <c r="AA9" s="6"/>
      <c r="AB9" s="6"/>
      <c r="AC9" s="6"/>
      <c r="AD9" s="6"/>
      <c r="AE9" s="6"/>
      <c r="AF9" s="6"/>
      <c r="AG9" s="6"/>
      <c r="AH9" s="6"/>
      <c r="AI9" s="6"/>
      <c r="AJ9" s="6"/>
    </row>
    <row r="10" spans="1:36" ht="13.15">
      <c r="A10" s="23" t="s">
        <v>551</v>
      </c>
      <c r="B10" s="134"/>
      <c r="C10" s="335"/>
      <c r="D10" s="335"/>
      <c r="E10" s="336" t="s">
        <v>43</v>
      </c>
      <c r="F10" s="336" t="s">
        <v>43</v>
      </c>
      <c r="G10" s="336" t="s">
        <v>43</v>
      </c>
      <c r="H10" s="336" t="s">
        <v>43</v>
      </c>
      <c r="I10" s="337" t="s">
        <v>43</v>
      </c>
      <c r="J10" s="337" t="s">
        <v>43</v>
      </c>
      <c r="K10" s="337" t="s">
        <v>43</v>
      </c>
      <c r="L10" s="331"/>
      <c r="M10" s="336" t="s">
        <v>43</v>
      </c>
      <c r="N10" s="336" t="s">
        <v>43</v>
      </c>
      <c r="O10" s="336" t="s">
        <v>43</v>
      </c>
      <c r="P10" s="336" t="s">
        <v>43</v>
      </c>
      <c r="Q10" s="122"/>
      <c r="R10" s="122"/>
      <c r="S10" s="122"/>
      <c r="T10" s="122"/>
      <c r="U10" s="122"/>
      <c r="V10" s="231"/>
      <c r="W10" s="231"/>
      <c r="X10" s="154"/>
      <c r="Y10" s="77"/>
      <c r="Z10" s="6"/>
      <c r="AA10" s="6"/>
      <c r="AB10" s="6"/>
      <c r="AC10" s="6"/>
      <c r="AD10" s="6"/>
      <c r="AE10" s="6"/>
      <c r="AF10" s="6"/>
      <c r="AG10" s="6"/>
      <c r="AH10" s="6"/>
      <c r="AI10" s="6"/>
      <c r="AJ10" s="6"/>
    </row>
    <row r="11" spans="1:36" ht="13.15">
      <c r="A11" s="23"/>
      <c r="B11" s="134"/>
      <c r="C11" s="20" t="s">
        <v>2092</v>
      </c>
      <c r="D11" s="20"/>
      <c r="E11" s="232">
        <v>0</v>
      </c>
      <c r="F11" s="232">
        <v>0</v>
      </c>
      <c r="G11" s="141">
        <v>0</v>
      </c>
      <c r="H11" s="198">
        <f>SUM(E11:G11)</f>
        <v>0</v>
      </c>
      <c r="I11" s="113">
        <v>1800000</v>
      </c>
      <c r="J11" s="140">
        <v>-76851</v>
      </c>
      <c r="K11" s="82">
        <f>SUM(H11:J11)</f>
        <v>1723149</v>
      </c>
      <c r="L11" s="115"/>
      <c r="M11" s="232">
        <v>0</v>
      </c>
      <c r="N11" s="232">
        <v>2000000</v>
      </c>
      <c r="O11" s="141">
        <v>-76851</v>
      </c>
      <c r="P11" s="198">
        <f>SUM(M11:O11)</f>
        <v>1923149</v>
      </c>
      <c r="Q11" s="122"/>
      <c r="R11" s="122"/>
      <c r="S11" s="122"/>
      <c r="T11" s="122"/>
      <c r="U11" s="122"/>
      <c r="V11" s="231"/>
      <c r="W11" s="231"/>
      <c r="X11" s="154"/>
      <c r="Y11" s="77"/>
      <c r="Z11" s="6"/>
      <c r="AA11" s="6"/>
      <c r="AB11" s="6"/>
      <c r="AC11" s="6"/>
      <c r="AD11" s="6"/>
      <c r="AE11" s="6"/>
      <c r="AF11" s="6"/>
      <c r="AG11" s="6"/>
      <c r="AH11" s="6"/>
      <c r="AI11" s="6"/>
      <c r="AJ11" s="6"/>
    </row>
    <row r="12" spans="1:36" ht="13.15">
      <c r="A12" s="23"/>
      <c r="B12" s="134"/>
      <c r="C12" s="20" t="s">
        <v>2093</v>
      </c>
      <c r="D12" s="20"/>
      <c r="E12" s="232">
        <v>966723</v>
      </c>
      <c r="F12" s="232">
        <v>0</v>
      </c>
      <c r="G12" s="141">
        <v>-109333</v>
      </c>
      <c r="H12" s="198">
        <f t="shared" ref="H12:H17" si="0">SUM(E12:G12)</f>
        <v>857390</v>
      </c>
      <c r="I12" s="113">
        <v>0</v>
      </c>
      <c r="J12" s="140">
        <v>-117754</v>
      </c>
      <c r="K12" s="82">
        <f t="shared" ref="K12:K17" si="1">SUM(H12:J12)</f>
        <v>739636</v>
      </c>
      <c r="L12" s="115"/>
      <c r="M12" s="232">
        <v>857390</v>
      </c>
      <c r="N12" s="232">
        <v>0</v>
      </c>
      <c r="O12" s="141">
        <v>-117754</v>
      </c>
      <c r="P12" s="198">
        <f t="shared" ref="P12:P17" si="2">SUM(M12:O12)</f>
        <v>739636</v>
      </c>
      <c r="Q12" s="122"/>
      <c r="R12" s="122"/>
      <c r="S12" s="122"/>
      <c r="T12" s="122"/>
      <c r="U12" s="122"/>
      <c r="V12" s="231"/>
      <c r="W12" s="231"/>
      <c r="X12" s="154"/>
      <c r="Y12" s="77"/>
      <c r="Z12" s="6"/>
      <c r="AA12" s="6"/>
      <c r="AB12" s="6"/>
      <c r="AC12" s="6"/>
      <c r="AD12" s="6"/>
      <c r="AE12" s="6"/>
      <c r="AF12" s="6"/>
      <c r="AG12" s="6"/>
      <c r="AH12" s="6"/>
      <c r="AI12" s="6"/>
      <c r="AJ12" s="6"/>
    </row>
    <row r="13" spans="1:36" ht="13.15">
      <c r="A13" s="23"/>
      <c r="B13" s="134"/>
      <c r="C13" s="20" t="s">
        <v>2094</v>
      </c>
      <c r="D13" s="20"/>
      <c r="E13" s="232">
        <v>6941785</v>
      </c>
      <c r="F13" s="232">
        <v>0</v>
      </c>
      <c r="G13" s="141">
        <v>-731297</v>
      </c>
      <c r="H13" s="198">
        <f t="shared" si="0"/>
        <v>6210488</v>
      </c>
      <c r="I13" s="113">
        <v>0</v>
      </c>
      <c r="J13" s="140">
        <v>-752658</v>
      </c>
      <c r="K13" s="82">
        <f t="shared" si="1"/>
        <v>5457830</v>
      </c>
      <c r="L13" s="115"/>
      <c r="M13" s="232">
        <v>6210488</v>
      </c>
      <c r="N13" s="232">
        <v>0</v>
      </c>
      <c r="O13" s="141">
        <v>-752658</v>
      </c>
      <c r="P13" s="198">
        <f t="shared" si="2"/>
        <v>5457830</v>
      </c>
      <c r="Q13" s="122"/>
      <c r="R13" s="122"/>
      <c r="S13" s="122"/>
      <c r="T13" s="122"/>
      <c r="U13" s="122"/>
      <c r="V13" s="231"/>
      <c r="W13" s="231"/>
      <c r="X13" s="154"/>
      <c r="Y13" s="77"/>
      <c r="Z13" s="6"/>
      <c r="AA13" s="6"/>
      <c r="AB13" s="6"/>
      <c r="AC13" s="6"/>
      <c r="AD13" s="6"/>
      <c r="AE13" s="6"/>
      <c r="AF13" s="6"/>
      <c r="AG13" s="6"/>
      <c r="AH13" s="6"/>
      <c r="AI13" s="6"/>
      <c r="AJ13" s="6"/>
    </row>
    <row r="14" spans="1:36" ht="13.15">
      <c r="A14" s="23"/>
      <c r="B14" s="134"/>
      <c r="C14" s="20" t="s">
        <v>2095</v>
      </c>
      <c r="D14" s="20"/>
      <c r="E14" s="232">
        <v>6404155</v>
      </c>
      <c r="F14" s="232">
        <v>0</v>
      </c>
      <c r="G14" s="141">
        <v>-616883</v>
      </c>
      <c r="H14" s="198">
        <f t="shared" si="0"/>
        <v>5787272</v>
      </c>
      <c r="I14" s="113">
        <v>0</v>
      </c>
      <c r="J14" s="140">
        <v>-638662</v>
      </c>
      <c r="K14" s="82">
        <f t="shared" si="1"/>
        <v>5148610</v>
      </c>
      <c r="L14" s="115"/>
      <c r="M14" s="232">
        <v>5787272</v>
      </c>
      <c r="N14" s="232">
        <v>0</v>
      </c>
      <c r="O14" s="141">
        <v>-638662</v>
      </c>
      <c r="P14" s="198">
        <f t="shared" si="2"/>
        <v>5148610</v>
      </c>
      <c r="Q14" s="122"/>
      <c r="R14" s="122"/>
      <c r="S14" s="122"/>
      <c r="T14" s="122"/>
      <c r="U14" s="122"/>
      <c r="V14" s="231"/>
      <c r="W14" s="231"/>
      <c r="X14" s="154"/>
      <c r="Y14" s="77"/>
      <c r="Z14" s="6"/>
      <c r="AA14" s="6"/>
      <c r="AB14" s="6"/>
      <c r="AC14" s="6"/>
      <c r="AD14" s="6"/>
      <c r="AE14" s="6"/>
      <c r="AF14" s="6"/>
      <c r="AG14" s="6"/>
      <c r="AH14" s="6"/>
      <c r="AI14" s="6"/>
      <c r="AJ14" s="6"/>
    </row>
    <row r="15" spans="1:36" ht="13.15">
      <c r="A15" s="23"/>
      <c r="B15" s="134"/>
      <c r="C15" s="20" t="s">
        <v>2096</v>
      </c>
      <c r="D15" s="20"/>
      <c r="E15" s="232">
        <v>976632</v>
      </c>
      <c r="F15" s="232">
        <v>0</v>
      </c>
      <c r="G15" s="141">
        <v>-231391</v>
      </c>
      <c r="H15" s="198">
        <f t="shared" si="0"/>
        <v>745241</v>
      </c>
      <c r="I15" s="113">
        <v>0</v>
      </c>
      <c r="J15" s="140">
        <v>-239701</v>
      </c>
      <c r="K15" s="82">
        <f t="shared" si="1"/>
        <v>505540</v>
      </c>
      <c r="L15" s="115"/>
      <c r="M15" s="232">
        <v>745241</v>
      </c>
      <c r="N15" s="232">
        <v>0</v>
      </c>
      <c r="O15" s="141">
        <v>-239701</v>
      </c>
      <c r="P15" s="198">
        <f t="shared" si="2"/>
        <v>505540</v>
      </c>
      <c r="Q15" s="122"/>
      <c r="R15" s="122"/>
      <c r="S15" s="122"/>
      <c r="T15" s="122"/>
      <c r="U15" s="122"/>
      <c r="V15" s="231"/>
      <c r="W15" s="231"/>
      <c r="X15" s="154"/>
      <c r="Y15" s="77"/>
      <c r="Z15" s="6"/>
      <c r="AA15" s="6"/>
      <c r="AB15" s="6"/>
      <c r="AC15" s="6"/>
      <c r="AD15" s="6"/>
      <c r="AE15" s="6"/>
      <c r="AF15" s="6"/>
      <c r="AG15" s="6"/>
      <c r="AH15" s="6"/>
      <c r="AI15" s="6"/>
      <c r="AJ15" s="6"/>
    </row>
    <row r="16" spans="1:36" ht="13.15">
      <c r="A16" s="23"/>
      <c r="B16" s="134"/>
      <c r="C16" s="20" t="s">
        <v>2097</v>
      </c>
      <c r="D16" s="20"/>
      <c r="E16" s="232">
        <v>822524</v>
      </c>
      <c r="F16" s="232">
        <v>0</v>
      </c>
      <c r="G16" s="141">
        <v>-80023</v>
      </c>
      <c r="H16" s="198">
        <f t="shared" si="0"/>
        <v>742501</v>
      </c>
      <c r="I16" s="113">
        <v>0</v>
      </c>
      <c r="J16" s="140">
        <v>-82654</v>
      </c>
      <c r="K16" s="82">
        <f t="shared" si="1"/>
        <v>659847</v>
      </c>
      <c r="L16" s="115"/>
      <c r="M16" s="232">
        <v>742501</v>
      </c>
      <c r="N16" s="232">
        <v>0</v>
      </c>
      <c r="O16" s="141">
        <v>-82654</v>
      </c>
      <c r="P16" s="198">
        <f t="shared" si="2"/>
        <v>659847</v>
      </c>
      <c r="Q16" s="122"/>
      <c r="R16" s="122"/>
      <c r="S16" s="122"/>
      <c r="T16" s="122"/>
      <c r="U16" s="122"/>
      <c r="V16" s="231"/>
      <c r="W16" s="231"/>
      <c r="X16" s="154"/>
      <c r="Y16" s="77"/>
      <c r="Z16" s="6"/>
      <c r="AA16" s="6"/>
      <c r="AB16" s="6"/>
      <c r="AC16" s="6"/>
      <c r="AD16" s="6"/>
      <c r="AE16" s="6"/>
      <c r="AF16" s="6"/>
      <c r="AG16" s="6"/>
      <c r="AH16" s="6"/>
      <c r="AI16" s="6"/>
      <c r="AJ16" s="6"/>
    </row>
    <row r="17" spans="1:36" ht="13.15">
      <c r="A17" s="23"/>
      <c r="B17" s="134"/>
      <c r="C17" s="20" t="s">
        <v>2098</v>
      </c>
      <c r="D17" s="20"/>
      <c r="E17" s="232">
        <v>706549</v>
      </c>
      <c r="F17" s="232">
        <v>0</v>
      </c>
      <c r="G17" s="141">
        <v>0</v>
      </c>
      <c r="H17" s="198">
        <f t="shared" si="0"/>
        <v>706549</v>
      </c>
      <c r="I17" s="113">
        <v>250000</v>
      </c>
      <c r="J17" s="140">
        <v>-392451</v>
      </c>
      <c r="K17" s="82">
        <f t="shared" si="1"/>
        <v>564098</v>
      </c>
      <c r="L17" s="115"/>
      <c r="M17" s="232">
        <v>706549</v>
      </c>
      <c r="N17" s="232">
        <v>200000</v>
      </c>
      <c r="O17" s="141">
        <v>-200000</v>
      </c>
      <c r="P17" s="198">
        <f t="shared" si="2"/>
        <v>706549</v>
      </c>
      <c r="Q17" s="122"/>
      <c r="R17" s="122"/>
      <c r="S17" s="122"/>
      <c r="T17" s="122"/>
      <c r="U17" s="122"/>
      <c r="V17" s="231"/>
      <c r="W17" s="231"/>
      <c r="X17" s="154"/>
      <c r="Y17" s="77"/>
      <c r="Z17" s="6"/>
      <c r="AA17" s="6"/>
      <c r="AB17" s="6"/>
      <c r="AC17" s="6"/>
      <c r="AD17" s="6"/>
      <c r="AE17" s="6"/>
      <c r="AF17" s="6"/>
      <c r="AG17" s="6"/>
      <c r="AH17" s="6"/>
      <c r="AI17" s="6"/>
      <c r="AJ17" s="6"/>
    </row>
    <row r="18" spans="1:36" ht="13.15">
      <c r="A18" s="23"/>
      <c r="B18" s="134"/>
      <c r="C18" s="330" t="s">
        <v>165</v>
      </c>
      <c r="D18" s="72"/>
      <c r="E18" s="233">
        <f t="shared" ref="E18:K18" si="3">SUM(E11:E17)</f>
        <v>16818368</v>
      </c>
      <c r="F18" s="233">
        <f t="shared" si="3"/>
        <v>0</v>
      </c>
      <c r="G18" s="233">
        <f t="shared" si="3"/>
        <v>-1768927</v>
      </c>
      <c r="H18" s="233">
        <f t="shared" si="3"/>
        <v>15049441</v>
      </c>
      <c r="I18" s="187">
        <f t="shared" si="3"/>
        <v>2050000</v>
      </c>
      <c r="J18" s="187">
        <f t="shared" si="3"/>
        <v>-2300731</v>
      </c>
      <c r="K18" s="187">
        <f t="shared" si="3"/>
        <v>14798710</v>
      </c>
      <c r="L18" s="115"/>
      <c r="M18" s="233">
        <f>SUM(M11:M17)</f>
        <v>15049441</v>
      </c>
      <c r="N18" s="233">
        <f>SUM(N11:N17)</f>
        <v>2200000</v>
      </c>
      <c r="O18" s="233">
        <f>SUM(O11:O17)</f>
        <v>-2108280</v>
      </c>
      <c r="P18" s="233">
        <f>SUM(P11:P17)</f>
        <v>15141161</v>
      </c>
      <c r="Q18" s="122"/>
      <c r="R18" s="122"/>
      <c r="S18" s="122"/>
      <c r="T18" s="122"/>
      <c r="U18" s="122"/>
      <c r="V18" s="231"/>
      <c r="W18" s="231"/>
      <c r="X18" s="154"/>
      <c r="Y18" s="77"/>
      <c r="Z18" s="6"/>
      <c r="AA18" s="6"/>
      <c r="AB18" s="6"/>
      <c r="AC18" s="6"/>
      <c r="AD18" s="6"/>
      <c r="AE18" s="6"/>
      <c r="AF18" s="6"/>
      <c r="AG18" s="6"/>
      <c r="AH18" s="6"/>
      <c r="AI18" s="6"/>
      <c r="AJ18" s="6"/>
    </row>
    <row r="19" spans="1:36" ht="13.15">
      <c r="A19" s="23"/>
      <c r="B19" s="134"/>
      <c r="C19" s="6"/>
      <c r="D19" s="6"/>
      <c r="E19" s="72"/>
      <c r="F19" s="16"/>
      <c r="G19" s="16"/>
      <c r="H19" s="16"/>
      <c r="I19" s="234"/>
      <c r="J19" s="235"/>
      <c r="K19" s="235"/>
      <c r="L19" s="115"/>
      <c r="M19" s="6"/>
      <c r="N19" s="115"/>
      <c r="O19" s="115"/>
      <c r="P19" s="115"/>
      <c r="Q19" s="122"/>
      <c r="R19" s="122"/>
      <c r="S19" s="122"/>
      <c r="T19" s="122"/>
      <c r="U19" s="122"/>
      <c r="V19" s="231"/>
      <c r="W19" s="231"/>
      <c r="X19" s="154"/>
      <c r="Y19" s="77"/>
      <c r="Z19" s="6"/>
      <c r="AA19" s="6"/>
      <c r="AB19" s="6"/>
      <c r="AC19" s="6"/>
      <c r="AD19" s="6"/>
      <c r="AE19" s="6"/>
      <c r="AF19" s="6"/>
      <c r="AG19" s="6"/>
      <c r="AH19" s="6"/>
      <c r="AI19" s="6"/>
      <c r="AJ19" s="6"/>
    </row>
    <row r="20" spans="1:36" ht="13.15">
      <c r="A20" s="23"/>
      <c r="B20" s="134"/>
      <c r="C20" s="348" t="s">
        <v>2099</v>
      </c>
      <c r="D20" s="195"/>
      <c r="E20" s="6"/>
      <c r="F20" s="6"/>
      <c r="G20" s="236"/>
      <c r="H20" s="6"/>
      <c r="I20" s="237"/>
      <c r="J20" s="237"/>
      <c r="K20" s="238"/>
      <c r="L20" s="115"/>
      <c r="M20" s="6"/>
      <c r="N20" s="239"/>
      <c r="O20" s="239"/>
      <c r="P20" s="239"/>
      <c r="Q20" s="122"/>
      <c r="R20" s="122"/>
      <c r="S20" s="122"/>
      <c r="T20" s="122"/>
      <c r="U20" s="122"/>
      <c r="V20" s="231"/>
      <c r="W20" s="231"/>
      <c r="X20" s="154"/>
      <c r="Y20" s="77"/>
      <c r="Z20" s="6"/>
      <c r="AA20" s="6"/>
      <c r="AB20" s="6"/>
      <c r="AC20" s="6"/>
      <c r="AD20" s="6"/>
      <c r="AE20" s="6"/>
      <c r="AF20" s="6"/>
      <c r="AG20" s="6"/>
      <c r="AH20" s="6"/>
      <c r="AI20" s="6"/>
      <c r="AJ20" s="6"/>
    </row>
    <row r="21" spans="1:36" ht="13.15">
      <c r="A21" s="23"/>
      <c r="B21" s="134"/>
      <c r="C21" s="20" t="s">
        <v>2100</v>
      </c>
      <c r="D21" s="20"/>
      <c r="E21" s="232">
        <v>851396</v>
      </c>
      <c r="F21" s="232">
        <v>0</v>
      </c>
      <c r="G21" s="141">
        <v>-161630</v>
      </c>
      <c r="H21" s="198">
        <f t="shared" ref="H21" si="4">SUM(E21:G21)</f>
        <v>689766</v>
      </c>
      <c r="I21" s="113">
        <v>0</v>
      </c>
      <c r="J21" s="140">
        <v>-165843</v>
      </c>
      <c r="K21" s="82">
        <f t="shared" ref="K21" si="5">SUM(H21:J21)</f>
        <v>523923</v>
      </c>
      <c r="L21" s="115"/>
      <c r="M21" s="232">
        <v>689766</v>
      </c>
      <c r="N21" s="232">
        <v>0</v>
      </c>
      <c r="O21" s="141">
        <v>-165843</v>
      </c>
      <c r="P21" s="198">
        <f t="shared" ref="P21" si="6">SUM(M21:O21)</f>
        <v>523923</v>
      </c>
      <c r="Q21" s="122"/>
      <c r="R21" s="122"/>
      <c r="S21" s="122"/>
      <c r="T21" s="122"/>
      <c r="U21" s="122"/>
      <c r="V21" s="231"/>
      <c r="W21" s="231"/>
      <c r="X21" s="154"/>
      <c r="Y21" s="77"/>
      <c r="Z21" s="6"/>
      <c r="AA21" s="6"/>
      <c r="AB21" s="6"/>
      <c r="AC21" s="6"/>
      <c r="AD21" s="6"/>
      <c r="AE21" s="6"/>
      <c r="AF21" s="6"/>
      <c r="AG21" s="6"/>
      <c r="AH21" s="6"/>
      <c r="AI21" s="6"/>
      <c r="AJ21" s="6"/>
    </row>
    <row r="22" spans="1:36" ht="13.15">
      <c r="A22" s="23"/>
      <c r="B22" s="134"/>
      <c r="C22" s="297" t="s">
        <v>2101</v>
      </c>
      <c r="D22" s="72"/>
      <c r="E22" s="233">
        <f t="shared" ref="E22:K22" si="7">SUM(E21:E21)</f>
        <v>851396</v>
      </c>
      <c r="F22" s="233">
        <f t="shared" si="7"/>
        <v>0</v>
      </c>
      <c r="G22" s="233">
        <f t="shared" si="7"/>
        <v>-161630</v>
      </c>
      <c r="H22" s="233">
        <f t="shared" si="7"/>
        <v>689766</v>
      </c>
      <c r="I22" s="187">
        <f t="shared" si="7"/>
        <v>0</v>
      </c>
      <c r="J22" s="187">
        <f t="shared" si="7"/>
        <v>-165843</v>
      </c>
      <c r="K22" s="187">
        <f t="shared" si="7"/>
        <v>523923</v>
      </c>
      <c r="L22" s="115"/>
      <c r="M22" s="233">
        <f>SUM(M21:M21)</f>
        <v>689766</v>
      </c>
      <c r="N22" s="233">
        <f>SUM(N21:N21)</f>
        <v>0</v>
      </c>
      <c r="O22" s="233">
        <f>SUM(O21:O21)</f>
        <v>-165843</v>
      </c>
      <c r="P22" s="233">
        <f>SUM(P21:P21)</f>
        <v>523923</v>
      </c>
      <c r="Q22" s="122"/>
      <c r="R22" s="122"/>
      <c r="S22" s="122"/>
      <c r="T22" s="122"/>
      <c r="U22" s="122"/>
      <c r="V22" s="231"/>
      <c r="W22" s="231"/>
      <c r="X22" s="154"/>
      <c r="Y22" s="77"/>
      <c r="Z22" s="6"/>
      <c r="AA22" s="6"/>
      <c r="AB22" s="6"/>
      <c r="AC22" s="6"/>
      <c r="AD22" s="6"/>
      <c r="AE22" s="6"/>
      <c r="AF22" s="6"/>
      <c r="AG22" s="6"/>
      <c r="AH22" s="6"/>
      <c r="AI22" s="6"/>
      <c r="AJ22" s="6"/>
    </row>
    <row r="23" spans="1:36" ht="13.15">
      <c r="A23" s="23"/>
      <c r="B23" s="134"/>
      <c r="C23" s="6"/>
      <c r="D23" s="6"/>
      <c r="E23" s="6"/>
      <c r="F23" s="16"/>
      <c r="G23" s="16"/>
      <c r="H23" s="16"/>
      <c r="I23" s="82"/>
      <c r="J23" s="82"/>
      <c r="K23" s="82"/>
      <c r="L23" s="115"/>
      <c r="M23" s="115"/>
      <c r="N23" s="115"/>
      <c r="O23" s="115"/>
      <c r="P23" s="115"/>
      <c r="Q23" s="122"/>
      <c r="R23" s="122"/>
      <c r="S23" s="122"/>
      <c r="T23" s="122"/>
      <c r="U23" s="122"/>
      <c r="V23" s="231"/>
      <c r="W23" s="231"/>
      <c r="X23" s="154"/>
      <c r="Y23" s="77"/>
      <c r="Z23" s="6"/>
      <c r="AA23" s="6"/>
      <c r="AB23" s="6"/>
      <c r="AC23" s="6"/>
      <c r="AD23" s="6"/>
      <c r="AE23" s="6"/>
      <c r="AF23" s="6"/>
      <c r="AG23" s="6"/>
      <c r="AH23" s="6"/>
      <c r="AI23" s="6"/>
      <c r="AJ23" s="6"/>
    </row>
    <row r="24" spans="1:36" ht="13.15">
      <c r="A24" s="23"/>
      <c r="B24" s="134"/>
      <c r="C24" s="348" t="s">
        <v>2102</v>
      </c>
      <c r="D24" s="240">
        <v>16</v>
      </c>
      <c r="E24" s="233">
        <f t="shared" ref="E24:K24" si="8">E18+E22</f>
        <v>17669764</v>
      </c>
      <c r="F24" s="233">
        <f t="shared" si="8"/>
        <v>0</v>
      </c>
      <c r="G24" s="233">
        <f t="shared" si="8"/>
        <v>-1930557</v>
      </c>
      <c r="H24" s="233">
        <f t="shared" si="8"/>
        <v>15739207</v>
      </c>
      <c r="I24" s="187">
        <f t="shared" si="8"/>
        <v>2050000</v>
      </c>
      <c r="J24" s="187">
        <f t="shared" si="8"/>
        <v>-2466574</v>
      </c>
      <c r="K24" s="187">
        <f t="shared" si="8"/>
        <v>15322633</v>
      </c>
      <c r="L24" s="115"/>
      <c r="M24" s="233">
        <f>M18+M22</f>
        <v>15739207</v>
      </c>
      <c r="N24" s="233">
        <f>N18+N22</f>
        <v>2200000</v>
      </c>
      <c r="O24" s="233">
        <f>O18+O22</f>
        <v>-2274123</v>
      </c>
      <c r="P24" s="233">
        <f>P18+P22</f>
        <v>15665084</v>
      </c>
      <c r="Q24" s="122"/>
      <c r="R24" s="122"/>
      <c r="S24" s="122"/>
      <c r="T24" s="122"/>
      <c r="U24" s="122"/>
      <c r="V24" s="231"/>
      <c r="W24" s="231"/>
      <c r="X24" s="154"/>
      <c r="Y24" s="77"/>
      <c r="Z24" s="6"/>
      <c r="AA24" s="6"/>
      <c r="AB24" s="6"/>
      <c r="AC24" s="6"/>
      <c r="AD24" s="6"/>
      <c r="AE24" s="6"/>
      <c r="AF24" s="6"/>
      <c r="AG24" s="6"/>
      <c r="AH24" s="6"/>
      <c r="AI24" s="6"/>
      <c r="AJ24" s="6"/>
    </row>
    <row r="25" spans="1:36" ht="13.15">
      <c r="A25" s="23"/>
      <c r="B25" s="134"/>
      <c r="C25" s="6"/>
      <c r="D25" s="6"/>
      <c r="E25" s="6"/>
      <c r="F25" s="16"/>
      <c r="G25" s="16"/>
      <c r="H25" s="16"/>
      <c r="I25" s="16"/>
      <c r="J25" s="115"/>
      <c r="K25" s="115"/>
      <c r="L25" s="115"/>
      <c r="M25" s="6"/>
      <c r="N25" s="241"/>
      <c r="O25" s="6"/>
      <c r="P25" s="115"/>
      <c r="Q25" s="122"/>
      <c r="R25" s="122"/>
      <c r="S25" s="122"/>
      <c r="T25" s="122"/>
      <c r="U25" s="122"/>
      <c r="V25" s="231"/>
      <c r="W25" s="231"/>
      <c r="X25" s="154"/>
      <c r="Y25" s="77"/>
      <c r="Z25" s="6"/>
      <c r="AA25" s="6"/>
      <c r="AB25" s="6"/>
      <c r="AC25" s="6"/>
      <c r="AD25" s="6"/>
      <c r="AE25" s="6"/>
      <c r="AF25" s="6"/>
      <c r="AG25" s="6"/>
      <c r="AH25" s="6"/>
      <c r="AI25" s="6"/>
      <c r="AJ25" s="6"/>
    </row>
    <row r="26" spans="1:36" ht="13.15">
      <c r="A26" s="23" t="s">
        <v>2103</v>
      </c>
      <c r="B26" s="6"/>
      <c r="C26" s="242" t="s">
        <v>2104</v>
      </c>
      <c r="D26" s="242"/>
      <c r="E26" s="242"/>
      <c r="F26" s="242"/>
      <c r="G26" s="242"/>
      <c r="H26" s="242"/>
      <c r="I26" s="242"/>
      <c r="J26" s="242"/>
      <c r="K26" s="115"/>
      <c r="L26" s="115"/>
      <c r="M26" s="6"/>
      <c r="N26" s="6"/>
      <c r="O26" s="6"/>
      <c r="P26" s="6"/>
      <c r="Q26" s="6"/>
      <c r="R26" s="122"/>
      <c r="S26" s="122"/>
      <c r="T26" s="122"/>
      <c r="U26" s="122"/>
      <c r="V26" s="231"/>
      <c r="W26" s="231"/>
      <c r="X26" s="154"/>
      <c r="Y26" s="77"/>
      <c r="Z26" s="6"/>
      <c r="AA26" s="6"/>
      <c r="AB26" s="6"/>
      <c r="AC26" s="6"/>
      <c r="AD26" s="6"/>
      <c r="AE26" s="6"/>
      <c r="AF26" s="6"/>
      <c r="AG26" s="6"/>
      <c r="AH26" s="6"/>
      <c r="AI26" s="6"/>
      <c r="AJ26" s="6"/>
    </row>
    <row r="27" spans="1:36" ht="13.15">
      <c r="A27" s="23" t="s">
        <v>2103</v>
      </c>
      <c r="B27" s="6"/>
      <c r="C27" s="242" t="s">
        <v>2105</v>
      </c>
      <c r="D27" s="242"/>
      <c r="E27" s="242"/>
      <c r="F27" s="242"/>
      <c r="G27" s="242"/>
      <c r="H27" s="242"/>
      <c r="I27" s="242"/>
      <c r="J27" s="242"/>
      <c r="K27" s="115"/>
      <c r="L27" s="115"/>
      <c r="M27" s="115"/>
      <c r="N27" s="115"/>
      <c r="O27" s="115"/>
      <c r="P27" s="115"/>
      <c r="Q27" s="115"/>
      <c r="R27" s="122"/>
      <c r="S27" s="122"/>
      <c r="T27" s="122"/>
      <c r="U27" s="122"/>
      <c r="V27" s="231"/>
      <c r="W27" s="231"/>
      <c r="X27" s="154"/>
      <c r="Y27" s="77"/>
      <c r="Z27" s="6"/>
      <c r="AA27" s="6"/>
      <c r="AB27" s="6"/>
      <c r="AC27" s="6"/>
      <c r="AD27" s="6"/>
      <c r="AE27" s="6"/>
      <c r="AF27" s="6"/>
      <c r="AG27" s="6"/>
      <c r="AH27" s="6"/>
      <c r="AI27" s="6"/>
      <c r="AJ27" s="6"/>
    </row>
    <row r="28" spans="1:36" ht="13.15">
      <c r="A28" s="23"/>
      <c r="B28" s="134"/>
      <c r="C28" s="134"/>
      <c r="D28" s="134"/>
      <c r="E28" s="6"/>
      <c r="F28" s="16"/>
      <c r="G28" s="16"/>
      <c r="H28" s="16"/>
      <c r="I28" s="16"/>
      <c r="J28" s="115"/>
      <c r="K28" s="115"/>
      <c r="L28" s="115"/>
      <c r="M28" s="115"/>
      <c r="N28" s="115"/>
      <c r="O28" s="115"/>
      <c r="P28" s="115"/>
      <c r="Q28" s="122"/>
      <c r="R28" s="122"/>
      <c r="S28" s="122"/>
      <c r="T28" s="122"/>
      <c r="U28" s="122"/>
      <c r="V28" s="231"/>
      <c r="W28" s="231"/>
      <c r="X28" s="154"/>
      <c r="Y28" s="77"/>
      <c r="Z28" s="6"/>
      <c r="AA28" s="6"/>
      <c r="AB28" s="6"/>
      <c r="AC28" s="6"/>
      <c r="AD28" s="6"/>
      <c r="AE28" s="6"/>
      <c r="AF28" s="6"/>
      <c r="AG28" s="6"/>
      <c r="AH28" s="6"/>
      <c r="AI28" s="6"/>
      <c r="AJ28" s="6"/>
    </row>
    <row r="29" spans="1:36" ht="13.15">
      <c r="A29" s="23"/>
      <c r="B29" s="134"/>
      <c r="C29" s="297" t="s">
        <v>2106</v>
      </c>
      <c r="D29" s="297"/>
      <c r="E29" s="330"/>
      <c r="F29" s="305"/>
      <c r="G29" s="305"/>
      <c r="H29" s="305"/>
      <c r="I29" s="305"/>
      <c r="J29" s="331"/>
      <c r="K29" s="331"/>
      <c r="L29" s="331"/>
      <c r="M29" s="331"/>
      <c r="N29" s="115"/>
      <c r="O29" s="115"/>
      <c r="P29" s="115"/>
      <c r="Q29" s="122"/>
      <c r="R29" s="122"/>
      <c r="S29" s="122"/>
      <c r="T29" s="122"/>
      <c r="U29" s="122"/>
      <c r="V29" s="231"/>
      <c r="W29" s="231"/>
      <c r="X29" s="154"/>
      <c r="Y29" s="77"/>
      <c r="Z29" s="6"/>
      <c r="AA29" s="6"/>
      <c r="AB29" s="6"/>
      <c r="AC29" s="6"/>
      <c r="AD29" s="6"/>
      <c r="AE29" s="6"/>
      <c r="AF29" s="6"/>
      <c r="AG29" s="6"/>
      <c r="AH29" s="6"/>
      <c r="AI29" s="6"/>
      <c r="AJ29" s="6"/>
    </row>
    <row r="30" spans="1:36" ht="39.4">
      <c r="A30" s="23"/>
      <c r="B30" s="134"/>
      <c r="C30" s="332" t="s">
        <v>2082</v>
      </c>
      <c r="D30" s="332"/>
      <c r="E30" s="306" t="s">
        <v>2107</v>
      </c>
      <c r="F30" s="289" t="s">
        <v>2108</v>
      </c>
      <c r="G30" s="289" t="s">
        <v>2109</v>
      </c>
      <c r="H30" s="306" t="s">
        <v>2110</v>
      </c>
      <c r="I30" s="332"/>
      <c r="J30" s="341" t="s">
        <v>2111</v>
      </c>
      <c r="K30" s="306" t="s">
        <v>2112</v>
      </c>
      <c r="L30" s="306"/>
      <c r="M30" s="306" t="s">
        <v>2113</v>
      </c>
      <c r="N30" s="115"/>
      <c r="O30" s="115"/>
      <c r="P30" s="115"/>
      <c r="Q30" s="122"/>
      <c r="R30" s="122"/>
      <c r="S30" s="122"/>
      <c r="T30" s="122"/>
      <c r="U30" s="122"/>
      <c r="V30" s="231"/>
      <c r="W30" s="231"/>
      <c r="X30" s="154"/>
      <c r="Y30" s="77"/>
      <c r="Z30" s="6"/>
      <c r="AA30" s="6"/>
      <c r="AB30" s="6"/>
      <c r="AC30" s="6"/>
      <c r="AD30" s="6"/>
      <c r="AE30" s="6"/>
      <c r="AF30" s="6"/>
      <c r="AG30" s="6"/>
      <c r="AH30" s="6"/>
      <c r="AI30" s="6"/>
      <c r="AJ30" s="6"/>
    </row>
    <row r="31" spans="1:36" ht="13.15">
      <c r="A31" s="23"/>
      <c r="B31" s="134"/>
      <c r="C31" s="307"/>
      <c r="D31" s="307"/>
      <c r="E31" s="349"/>
      <c r="F31" s="349"/>
      <c r="G31" s="349"/>
      <c r="H31" s="307"/>
      <c r="I31" s="307"/>
      <c r="J31" s="337" t="s">
        <v>43</v>
      </c>
      <c r="K31" s="336" t="s">
        <v>43</v>
      </c>
      <c r="L31" s="307"/>
      <c r="M31" s="336" t="s">
        <v>43</v>
      </c>
      <c r="N31" s="115"/>
      <c r="O31" s="115"/>
      <c r="P31" s="115"/>
      <c r="Q31" s="122"/>
      <c r="R31" s="122"/>
      <c r="S31" s="122"/>
      <c r="T31" s="122"/>
      <c r="U31" s="122"/>
      <c r="V31" s="231"/>
      <c r="W31" s="231"/>
      <c r="X31" s="154"/>
      <c r="Y31" s="77"/>
      <c r="Z31" s="6"/>
      <c r="AA31" s="6"/>
      <c r="AB31" s="6"/>
      <c r="AC31" s="6"/>
      <c r="AD31" s="6"/>
      <c r="AE31" s="6"/>
      <c r="AF31" s="6"/>
      <c r="AG31" s="6"/>
      <c r="AH31" s="6"/>
      <c r="AI31" s="6"/>
      <c r="AJ31" s="6"/>
    </row>
    <row r="32" spans="1:36" ht="13.15">
      <c r="A32" s="23"/>
      <c r="B32" s="134"/>
      <c r="C32" s="243" t="s">
        <v>2092</v>
      </c>
      <c r="D32" s="6"/>
      <c r="E32" s="261">
        <v>259</v>
      </c>
      <c r="F32" s="244" t="s">
        <v>2114</v>
      </c>
      <c r="G32" s="245">
        <v>3.2599999999999997E-2</v>
      </c>
      <c r="H32" s="268">
        <v>52320</v>
      </c>
      <c r="I32" s="6"/>
      <c r="J32" s="140">
        <v>-29340</v>
      </c>
      <c r="K32" s="141">
        <v>-29340</v>
      </c>
      <c r="L32" s="6"/>
      <c r="M32" s="141">
        <v>0</v>
      </c>
      <c r="N32" s="115"/>
      <c r="O32" s="115"/>
      <c r="P32" s="115"/>
      <c r="Q32" s="122"/>
      <c r="R32" s="122"/>
      <c r="S32" s="122"/>
      <c r="T32" s="122"/>
      <c r="U32" s="122"/>
      <c r="V32" s="231"/>
      <c r="W32" s="231"/>
      <c r="X32" s="154"/>
      <c r="Y32" s="77"/>
      <c r="Z32" s="6"/>
      <c r="AA32" s="6"/>
      <c r="AB32" s="6"/>
      <c r="AC32" s="6"/>
      <c r="AD32" s="6"/>
      <c r="AE32" s="6"/>
      <c r="AF32" s="6"/>
      <c r="AG32" s="6"/>
      <c r="AH32" s="6"/>
      <c r="AI32" s="6"/>
      <c r="AJ32" s="6"/>
    </row>
    <row r="33" spans="1:36" ht="13.15">
      <c r="A33" s="23"/>
      <c r="B33" s="134"/>
      <c r="C33" s="243" t="s">
        <v>2093</v>
      </c>
      <c r="D33" s="6"/>
      <c r="E33" s="261">
        <v>256</v>
      </c>
      <c r="F33" s="244" t="s">
        <v>2114</v>
      </c>
      <c r="G33" s="245">
        <v>7.5600000000000001E-2</v>
      </c>
      <c r="H33" s="268">
        <v>46863</v>
      </c>
      <c r="I33" s="6"/>
      <c r="J33" s="140">
        <v>-62635</v>
      </c>
      <c r="K33" s="141">
        <v>-62635</v>
      </c>
      <c r="L33" s="6"/>
      <c r="M33" s="141">
        <v>-71056</v>
      </c>
      <c r="N33" s="115"/>
      <c r="O33" s="115"/>
      <c r="P33" s="115"/>
      <c r="Q33" s="122"/>
      <c r="R33" s="122"/>
      <c r="S33" s="122"/>
      <c r="T33" s="122"/>
      <c r="U33" s="122"/>
      <c r="V33" s="231"/>
      <c r="W33" s="231"/>
      <c r="X33" s="154"/>
      <c r="Y33" s="77"/>
      <c r="Z33" s="6"/>
      <c r="AA33" s="6"/>
      <c r="AB33" s="6"/>
      <c r="AC33" s="6"/>
      <c r="AD33" s="6"/>
      <c r="AE33" s="6"/>
      <c r="AF33" s="6"/>
      <c r="AG33" s="6"/>
      <c r="AH33" s="6"/>
      <c r="AI33" s="6"/>
      <c r="AJ33" s="6"/>
    </row>
    <row r="34" spans="1:36" ht="13.15">
      <c r="A34" s="23"/>
      <c r="B34" s="134"/>
      <c r="C34" s="243" t="s">
        <v>2094</v>
      </c>
      <c r="D34" s="6"/>
      <c r="E34" s="261">
        <v>257</v>
      </c>
      <c r="F34" s="244" t="s">
        <v>2114</v>
      </c>
      <c r="G34" s="245">
        <v>2.9000000000000001E-2</v>
      </c>
      <c r="H34" s="268">
        <v>47330</v>
      </c>
      <c r="I34" s="6"/>
      <c r="J34" s="140">
        <v>-174687</v>
      </c>
      <c r="K34" s="141">
        <v>-174687</v>
      </c>
      <c r="L34" s="6"/>
      <c r="M34" s="141">
        <v>-196048</v>
      </c>
      <c r="N34" s="115"/>
      <c r="O34" s="115"/>
      <c r="P34" s="115"/>
      <c r="Q34" s="122"/>
      <c r="R34" s="122"/>
      <c r="S34" s="122"/>
      <c r="T34" s="122"/>
      <c r="U34" s="122"/>
      <c r="V34" s="231"/>
      <c r="W34" s="231"/>
      <c r="X34" s="154"/>
      <c r="Y34" s="77"/>
      <c r="Z34" s="6"/>
      <c r="AA34" s="6"/>
      <c r="AB34" s="6"/>
      <c r="AC34" s="6"/>
      <c r="AD34" s="6"/>
      <c r="AE34" s="6"/>
      <c r="AF34" s="6"/>
      <c r="AG34" s="6"/>
      <c r="AH34" s="6"/>
      <c r="AI34" s="6"/>
      <c r="AJ34" s="6"/>
    </row>
    <row r="35" spans="1:36" ht="13.15">
      <c r="A35" s="23"/>
      <c r="B35" s="134"/>
      <c r="C35" s="243" t="s">
        <v>2095</v>
      </c>
      <c r="D35" s="6"/>
      <c r="E35" s="261">
        <v>252</v>
      </c>
      <c r="F35" s="244" t="s">
        <v>2114</v>
      </c>
      <c r="G35" s="245">
        <v>3.5000000000000003E-2</v>
      </c>
      <c r="H35" s="268">
        <v>47725</v>
      </c>
      <c r="I35" s="6"/>
      <c r="J35" s="140">
        <v>-197015</v>
      </c>
      <c r="K35" s="141">
        <v>-197015</v>
      </c>
      <c r="L35" s="6"/>
      <c r="M35" s="141">
        <v>-218794</v>
      </c>
      <c r="N35" s="115"/>
      <c r="O35" s="115"/>
      <c r="P35" s="115"/>
      <c r="Q35" s="122"/>
      <c r="R35" s="122"/>
      <c r="S35" s="122"/>
      <c r="T35" s="122"/>
      <c r="U35" s="122"/>
      <c r="V35" s="231"/>
      <c r="W35" s="231"/>
      <c r="X35" s="154"/>
      <c r="Y35" s="77"/>
      <c r="Z35" s="6"/>
      <c r="AA35" s="6"/>
      <c r="AB35" s="6"/>
      <c r="AC35" s="6"/>
      <c r="AD35" s="6"/>
      <c r="AE35" s="6"/>
      <c r="AF35" s="6"/>
      <c r="AG35" s="6"/>
      <c r="AH35" s="6"/>
      <c r="AI35" s="6"/>
      <c r="AJ35" s="6"/>
    </row>
    <row r="36" spans="1:36" ht="13.15">
      <c r="A36" s="23"/>
      <c r="B36" s="134"/>
      <c r="C36" s="243" t="s">
        <v>2096</v>
      </c>
      <c r="D36" s="6"/>
      <c r="E36" s="261">
        <v>258</v>
      </c>
      <c r="F36" s="244" t="s">
        <v>2115</v>
      </c>
      <c r="G36" s="245">
        <v>3.56E-2</v>
      </c>
      <c r="H36" s="268">
        <v>45689</v>
      </c>
      <c r="I36" s="6"/>
      <c r="J36" s="140">
        <v>-24417</v>
      </c>
      <c r="K36" s="141">
        <v>-24417</v>
      </c>
      <c r="L36" s="6"/>
      <c r="M36" s="141">
        <v>-32727</v>
      </c>
      <c r="N36" s="115"/>
      <c r="O36" s="115"/>
      <c r="P36" s="115"/>
      <c r="Q36" s="122"/>
      <c r="R36" s="122"/>
      <c r="S36" s="122"/>
      <c r="T36" s="122"/>
      <c r="U36" s="122"/>
      <c r="V36" s="231"/>
      <c r="W36" s="231"/>
      <c r="X36" s="154"/>
      <c r="Y36" s="77"/>
      <c r="Z36" s="6"/>
      <c r="AA36" s="6"/>
      <c r="AB36" s="6"/>
      <c r="AC36" s="6"/>
      <c r="AD36" s="6"/>
      <c r="AE36" s="6"/>
      <c r="AF36" s="6"/>
      <c r="AG36" s="6"/>
      <c r="AH36" s="6"/>
      <c r="AI36" s="6"/>
      <c r="AJ36" s="6"/>
    </row>
    <row r="37" spans="1:36" ht="13.15">
      <c r="A37" s="23"/>
      <c r="B37" s="134"/>
      <c r="C37" s="243" t="s">
        <v>2097</v>
      </c>
      <c r="D37" s="6"/>
      <c r="E37" s="261">
        <v>254</v>
      </c>
      <c r="F37" s="244" t="s">
        <v>2114</v>
      </c>
      <c r="G37" s="245">
        <v>3.2599999999999997E-2</v>
      </c>
      <c r="H37" s="268">
        <v>46811</v>
      </c>
      <c r="I37" s="6"/>
      <c r="J37" s="140">
        <v>-23537</v>
      </c>
      <c r="K37" s="141">
        <v>-23537</v>
      </c>
      <c r="L37" s="6"/>
      <c r="M37" s="141">
        <v>-26168</v>
      </c>
      <c r="N37" s="115"/>
      <c r="O37" s="115"/>
      <c r="P37" s="115"/>
      <c r="Q37" s="122"/>
      <c r="R37" s="122"/>
      <c r="S37" s="122"/>
      <c r="T37" s="122"/>
      <c r="U37" s="122"/>
      <c r="V37" s="231"/>
      <c r="W37" s="231"/>
      <c r="X37" s="154"/>
      <c r="Y37" s="77"/>
      <c r="Z37" s="6"/>
      <c r="AA37" s="6"/>
      <c r="AB37" s="6"/>
      <c r="AC37" s="6"/>
      <c r="AD37" s="6"/>
      <c r="AE37" s="6"/>
      <c r="AF37" s="6"/>
      <c r="AG37" s="6"/>
      <c r="AH37" s="6"/>
      <c r="AI37" s="6"/>
      <c r="AJ37" s="6"/>
    </row>
    <row r="38" spans="1:36" ht="13.15">
      <c r="A38" s="23"/>
      <c r="B38" s="134"/>
      <c r="C38" s="330" t="s">
        <v>165</v>
      </c>
      <c r="D38" s="6"/>
      <c r="E38" s="16"/>
      <c r="F38" s="16"/>
      <c r="G38" s="16"/>
      <c r="H38" s="6"/>
      <c r="I38" s="6"/>
      <c r="J38" s="187">
        <f>SUM(J32:J37)</f>
        <v>-511631</v>
      </c>
      <c r="K38" s="233">
        <f>SUM(K32:K37)</f>
        <v>-511631</v>
      </c>
      <c r="L38" s="6"/>
      <c r="M38" s="233">
        <f>SUM(M32:M37)</f>
        <v>-544793</v>
      </c>
      <c r="N38" s="115"/>
      <c r="O38" s="115"/>
      <c r="P38" s="115"/>
      <c r="Q38" s="122"/>
      <c r="R38" s="122"/>
      <c r="S38" s="122"/>
      <c r="T38" s="122"/>
      <c r="U38" s="122"/>
      <c r="V38" s="231"/>
      <c r="W38" s="231"/>
      <c r="X38" s="154"/>
      <c r="Y38" s="77"/>
      <c r="Z38" s="6"/>
      <c r="AA38" s="6"/>
      <c r="AB38" s="6"/>
      <c r="AC38" s="6"/>
      <c r="AD38" s="6"/>
      <c r="AE38" s="6"/>
      <c r="AF38" s="6"/>
      <c r="AG38" s="6"/>
      <c r="AH38" s="6"/>
      <c r="AI38" s="6"/>
      <c r="AJ38" s="6"/>
    </row>
    <row r="39" spans="1:36" ht="13.15">
      <c r="A39" s="23"/>
      <c r="B39" s="134"/>
      <c r="C39" s="72"/>
      <c r="D39" s="6"/>
      <c r="E39" s="16"/>
      <c r="F39" s="16"/>
      <c r="G39" s="16"/>
      <c r="H39" s="6"/>
      <c r="I39" s="6"/>
      <c r="J39" s="82"/>
      <c r="K39" s="198"/>
      <c r="L39" s="6"/>
      <c r="M39" s="198"/>
      <c r="N39" s="115"/>
      <c r="O39" s="115"/>
      <c r="P39" s="115"/>
      <c r="Q39" s="122"/>
      <c r="R39" s="122"/>
      <c r="S39" s="122"/>
      <c r="T39" s="122"/>
      <c r="U39" s="122"/>
      <c r="V39" s="231"/>
      <c r="W39" s="231"/>
      <c r="X39" s="154"/>
      <c r="Y39" s="77"/>
      <c r="Z39" s="6"/>
      <c r="AA39" s="6"/>
      <c r="AB39" s="6"/>
      <c r="AC39" s="6"/>
      <c r="AD39" s="6"/>
      <c r="AE39" s="6"/>
      <c r="AF39" s="6"/>
      <c r="AG39" s="6"/>
      <c r="AH39" s="6"/>
      <c r="AI39" s="6"/>
      <c r="AJ39" s="6"/>
    </row>
    <row r="40" spans="1:36" ht="13.15">
      <c r="A40" s="23"/>
      <c r="B40" s="134"/>
      <c r="C40" s="297" t="s">
        <v>2116</v>
      </c>
      <c r="D40" s="6"/>
      <c r="E40" s="16"/>
      <c r="F40" s="16"/>
      <c r="G40" s="16"/>
      <c r="H40" s="6"/>
      <c r="I40" s="6"/>
      <c r="J40" s="82"/>
      <c r="K40" s="115"/>
      <c r="L40" s="6"/>
      <c r="M40" s="115"/>
      <c r="N40" s="115"/>
      <c r="O40" s="115"/>
      <c r="P40" s="115"/>
      <c r="Q40" s="122"/>
      <c r="R40" s="122"/>
      <c r="S40" s="122"/>
      <c r="T40" s="122"/>
      <c r="U40" s="122"/>
      <c r="V40" s="231"/>
      <c r="W40" s="231"/>
      <c r="X40" s="154"/>
      <c r="Y40" s="77"/>
      <c r="Z40" s="6"/>
      <c r="AA40" s="6"/>
      <c r="AB40" s="6"/>
      <c r="AC40" s="6"/>
      <c r="AD40" s="6"/>
      <c r="AE40" s="6"/>
      <c r="AF40" s="6"/>
      <c r="AG40" s="6"/>
      <c r="AH40" s="6"/>
      <c r="AI40" s="6"/>
      <c r="AJ40" s="6"/>
    </row>
    <row r="41" spans="1:36" ht="13.15">
      <c r="A41" s="23"/>
      <c r="B41" s="134"/>
      <c r="C41" s="243" t="s">
        <v>2100</v>
      </c>
      <c r="D41" s="6"/>
      <c r="E41" s="261">
        <v>252</v>
      </c>
      <c r="F41" s="244" t="s">
        <v>2114</v>
      </c>
      <c r="G41" s="245">
        <v>2.5899999999999999E-2</v>
      </c>
      <c r="H41" s="268"/>
      <c r="I41" s="6"/>
      <c r="J41" s="140">
        <v>-16798</v>
      </c>
      <c r="K41" s="141">
        <v>-16798</v>
      </c>
      <c r="L41" s="6"/>
      <c r="M41" s="141">
        <v>-21011</v>
      </c>
      <c r="N41" s="115"/>
      <c r="O41" s="115"/>
      <c r="P41" s="115"/>
      <c r="Q41" s="122"/>
      <c r="R41" s="122"/>
      <c r="S41" s="122"/>
      <c r="T41" s="122"/>
      <c r="U41" s="122"/>
      <c r="V41" s="231"/>
      <c r="W41" s="231"/>
      <c r="X41" s="154"/>
      <c r="Y41" s="77"/>
      <c r="Z41" s="6"/>
      <c r="AA41" s="6"/>
      <c r="AB41" s="6"/>
      <c r="AC41" s="6"/>
      <c r="AD41" s="6"/>
      <c r="AE41" s="6"/>
      <c r="AF41" s="6"/>
      <c r="AG41" s="6"/>
      <c r="AH41" s="6"/>
      <c r="AI41" s="6"/>
      <c r="AJ41" s="6"/>
    </row>
    <row r="42" spans="1:36" ht="13.15">
      <c r="A42" s="23"/>
      <c r="B42" s="134"/>
      <c r="C42" s="297" t="s">
        <v>2117</v>
      </c>
      <c r="D42" s="6"/>
      <c r="E42" s="16"/>
      <c r="F42" s="16"/>
      <c r="G42" s="16"/>
      <c r="H42" s="6"/>
      <c r="I42" s="6"/>
      <c r="J42" s="187">
        <f>SUM(J41:J41)</f>
        <v>-16798</v>
      </c>
      <c r="K42" s="233">
        <f>SUM(K41:K41)</f>
        <v>-16798</v>
      </c>
      <c r="L42" s="6"/>
      <c r="M42" s="233">
        <f>SUM(M41:M41)</f>
        <v>-21011</v>
      </c>
      <c r="N42" s="115"/>
      <c r="O42" s="115"/>
      <c r="P42" s="115"/>
      <c r="Q42" s="122"/>
      <c r="R42" s="122"/>
      <c r="S42" s="122"/>
      <c r="T42" s="122"/>
      <c r="U42" s="122"/>
      <c r="V42" s="231"/>
      <c r="W42" s="231"/>
      <c r="X42" s="154"/>
      <c r="Y42" s="77"/>
      <c r="Z42" s="6"/>
      <c r="AA42" s="6"/>
      <c r="AB42" s="6"/>
      <c r="AC42" s="6"/>
      <c r="AD42" s="6"/>
      <c r="AE42" s="6"/>
      <c r="AF42" s="6"/>
      <c r="AG42" s="6"/>
      <c r="AH42" s="6"/>
      <c r="AI42" s="6"/>
      <c r="AJ42" s="6"/>
    </row>
    <row r="43" spans="1:36" ht="13.15">
      <c r="A43" s="23"/>
      <c r="B43" s="134"/>
      <c r="C43" s="134"/>
      <c r="D43" s="6"/>
      <c r="E43" s="16"/>
      <c r="F43" s="16"/>
      <c r="G43" s="16"/>
      <c r="H43" s="6"/>
      <c r="I43" s="6"/>
      <c r="J43" s="82"/>
      <c r="K43" s="115"/>
      <c r="L43" s="6"/>
      <c r="M43" s="115"/>
      <c r="N43" s="115"/>
      <c r="O43" s="115"/>
      <c r="P43" s="115"/>
      <c r="Q43" s="122"/>
      <c r="R43" s="122"/>
      <c r="S43" s="122"/>
      <c r="T43" s="122"/>
      <c r="U43" s="122"/>
      <c r="V43" s="231"/>
      <c r="W43" s="231"/>
      <c r="X43" s="154"/>
      <c r="Y43" s="77"/>
      <c r="Z43" s="6"/>
      <c r="AA43" s="6"/>
      <c r="AB43" s="6"/>
      <c r="AC43" s="6"/>
      <c r="AD43" s="6"/>
      <c r="AE43" s="6"/>
      <c r="AF43" s="6"/>
      <c r="AG43" s="6"/>
      <c r="AH43" s="6"/>
      <c r="AI43" s="6"/>
      <c r="AJ43" s="6"/>
    </row>
    <row r="44" spans="1:36" ht="13.15">
      <c r="A44" s="23"/>
      <c r="B44" s="134"/>
      <c r="C44" s="310" t="s">
        <v>2118</v>
      </c>
      <c r="D44" s="240"/>
      <c r="E44" s="6"/>
      <c r="F44" s="72"/>
      <c r="G44" s="16"/>
      <c r="H44" s="16"/>
      <c r="I44" s="16"/>
      <c r="J44" s="187">
        <f>J38+J42</f>
        <v>-528429</v>
      </c>
      <c r="K44" s="233">
        <f>K38+K42</f>
        <v>-528429</v>
      </c>
      <c r="L44" s="6"/>
      <c r="M44" s="233">
        <f>M38+M42</f>
        <v>-565804</v>
      </c>
      <c r="N44" s="115"/>
      <c r="O44" s="115"/>
      <c r="P44" s="115"/>
      <c r="Q44" s="122"/>
      <c r="R44" s="122"/>
      <c r="S44" s="122"/>
      <c r="T44" s="122"/>
      <c r="U44" s="122"/>
      <c r="V44" s="231"/>
      <c r="W44" s="231"/>
      <c r="X44" s="154"/>
      <c r="Y44" s="77"/>
      <c r="Z44" s="6"/>
      <c r="AA44" s="6"/>
      <c r="AB44" s="6"/>
      <c r="AC44" s="6"/>
      <c r="AD44" s="6"/>
      <c r="AE44" s="6"/>
      <c r="AF44" s="6"/>
      <c r="AG44" s="6"/>
      <c r="AH44" s="6"/>
      <c r="AI44" s="6"/>
      <c r="AJ44" s="6"/>
    </row>
    <row r="45" spans="1:36" ht="13.15">
      <c r="A45" s="23"/>
      <c r="B45" s="134"/>
      <c r="C45" s="96"/>
      <c r="D45" s="240"/>
      <c r="E45" s="6"/>
      <c r="F45" s="72"/>
      <c r="G45" s="16"/>
      <c r="H45" s="16"/>
      <c r="I45" s="16"/>
      <c r="J45" s="16"/>
      <c r="K45" s="16"/>
      <c r="L45" s="16"/>
      <c r="M45" s="16"/>
      <c r="N45" s="115"/>
      <c r="O45" s="115"/>
      <c r="P45" s="115"/>
      <c r="Q45" s="122"/>
      <c r="R45" s="122"/>
      <c r="S45" s="122"/>
      <c r="T45" s="122"/>
      <c r="U45" s="122"/>
      <c r="V45" s="231"/>
      <c r="W45" s="231"/>
      <c r="X45" s="154"/>
      <c r="Y45" s="77"/>
      <c r="Z45" s="6"/>
      <c r="AA45" s="6"/>
      <c r="AB45" s="6"/>
      <c r="AC45" s="6"/>
      <c r="AD45" s="6"/>
      <c r="AE45" s="6"/>
      <c r="AF45" s="6"/>
      <c r="AG45" s="6"/>
      <c r="AH45" s="6"/>
      <c r="AI45" s="6"/>
      <c r="AJ45" s="6"/>
    </row>
    <row r="46" spans="1:36" ht="13.15">
      <c r="A46" s="23"/>
      <c r="B46" s="134"/>
      <c r="C46" s="20" t="s">
        <v>2119</v>
      </c>
      <c r="D46" s="240"/>
      <c r="E46" s="6"/>
      <c r="F46" s="72"/>
      <c r="G46" s="16"/>
      <c r="H46" s="16"/>
      <c r="I46" s="16"/>
      <c r="J46" s="16"/>
      <c r="K46" s="16"/>
      <c r="L46" s="16"/>
      <c r="M46" s="16"/>
      <c r="N46" s="115"/>
      <c r="O46" s="115"/>
      <c r="P46" s="115"/>
      <c r="Q46" s="122"/>
      <c r="R46" s="122"/>
      <c r="S46" s="122"/>
      <c r="T46" s="122"/>
      <c r="U46" s="122"/>
      <c r="V46" s="231"/>
      <c r="W46" s="231"/>
      <c r="X46" s="154"/>
      <c r="Y46" s="77"/>
      <c r="Z46" s="6"/>
      <c r="AA46" s="6"/>
      <c r="AB46" s="6"/>
      <c r="AC46" s="6"/>
      <c r="AD46" s="6"/>
      <c r="AE46" s="6"/>
      <c r="AF46" s="6"/>
      <c r="AG46" s="6"/>
      <c r="AH46" s="6"/>
      <c r="AI46" s="6"/>
      <c r="AJ46" s="6"/>
    </row>
    <row r="47" spans="1:36" ht="13.15">
      <c r="A47" s="23"/>
      <c r="B47" s="134"/>
      <c r="C47" s="6"/>
      <c r="D47" s="134"/>
      <c r="E47" s="72"/>
      <c r="F47" s="16"/>
      <c r="G47" s="16"/>
      <c r="H47" s="16"/>
      <c r="I47" s="16"/>
      <c r="J47" s="115"/>
      <c r="K47" s="115"/>
      <c r="L47" s="6"/>
      <c r="M47" s="115"/>
      <c r="N47" s="115"/>
      <c r="O47" s="115"/>
      <c r="P47" s="115"/>
      <c r="Q47" s="122"/>
      <c r="R47" s="122"/>
      <c r="S47" s="122"/>
      <c r="T47" s="122"/>
      <c r="U47" s="122"/>
      <c r="V47" s="231"/>
      <c r="W47" s="231"/>
      <c r="X47" s="154"/>
      <c r="Y47" s="77"/>
      <c r="Z47" s="6"/>
      <c r="AA47" s="6"/>
      <c r="AB47" s="6"/>
      <c r="AC47" s="6"/>
      <c r="AD47" s="6"/>
      <c r="AE47" s="6"/>
      <c r="AF47" s="6"/>
      <c r="AG47" s="6"/>
      <c r="AH47" s="6"/>
      <c r="AI47" s="6"/>
      <c r="AJ47" s="6"/>
    </row>
    <row r="48" spans="1:36">
      <c r="A48" s="23"/>
      <c r="B48" s="284"/>
      <c r="C48" s="299" t="s">
        <v>0</v>
      </c>
      <c r="D48" s="299"/>
      <c r="E48" s="330"/>
      <c r="F48" s="305"/>
      <c r="G48" s="16"/>
      <c r="H48" s="16"/>
      <c r="I48" s="16"/>
      <c r="J48" s="115"/>
      <c r="K48" s="115"/>
      <c r="L48" s="115"/>
      <c r="M48" s="115"/>
      <c r="N48" s="115"/>
      <c r="O48" s="115"/>
      <c r="P48" s="115"/>
      <c r="Q48" s="122"/>
      <c r="R48" s="122"/>
      <c r="S48" s="122"/>
      <c r="T48" s="122"/>
      <c r="U48" s="122"/>
      <c r="V48" s="231"/>
      <c r="W48" s="231"/>
      <c r="X48" s="154"/>
      <c r="Y48" s="77"/>
      <c r="Z48" s="6"/>
      <c r="AA48" s="6"/>
      <c r="AB48" s="6"/>
      <c r="AC48" s="6"/>
      <c r="AD48" s="6"/>
      <c r="AE48" s="6"/>
      <c r="AF48" s="6"/>
      <c r="AG48" s="6"/>
      <c r="AH48" s="6"/>
      <c r="AI48" s="6"/>
      <c r="AJ48" s="6"/>
    </row>
    <row r="49" spans="1:36">
      <c r="A49" s="23" t="s">
        <v>469</v>
      </c>
      <c r="B49" s="284"/>
      <c r="C49" s="299" t="s">
        <v>322</v>
      </c>
      <c r="D49" s="299"/>
      <c r="E49" s="330"/>
      <c r="F49" s="305"/>
      <c r="G49" s="16"/>
      <c r="H49" s="16"/>
      <c r="I49" s="6"/>
      <c r="J49" s="115"/>
      <c r="K49" s="6"/>
      <c r="L49" s="115"/>
      <c r="M49" s="115"/>
      <c r="N49" s="115"/>
      <c r="O49" s="115"/>
      <c r="P49" s="115"/>
      <c r="Q49" s="122"/>
      <c r="R49" s="122"/>
      <c r="S49" s="122"/>
      <c r="T49" s="122"/>
      <c r="U49" s="122"/>
      <c r="V49" s="231"/>
      <c r="W49" s="231"/>
      <c r="X49" s="154"/>
      <c r="Y49" s="77"/>
      <c r="Z49" s="6"/>
      <c r="AA49" s="6"/>
      <c r="AB49" s="6"/>
      <c r="AC49" s="6"/>
      <c r="AD49" s="6"/>
      <c r="AE49" s="6"/>
      <c r="AF49" s="6"/>
      <c r="AG49" s="6"/>
      <c r="AH49" s="6"/>
      <c r="AI49" s="6"/>
      <c r="AJ49" s="6"/>
    </row>
    <row r="50" spans="1:36">
      <c r="A50" s="23" t="s">
        <v>37</v>
      </c>
      <c r="B50" s="284"/>
      <c r="C50" s="299" t="s">
        <v>2</v>
      </c>
      <c r="D50" s="299"/>
      <c r="E50" s="330"/>
      <c r="F50" s="305"/>
      <c r="G50" s="16"/>
      <c r="H50" s="16"/>
      <c r="I50" s="6"/>
      <c r="J50" s="115"/>
      <c r="K50" s="6"/>
      <c r="L50" s="115"/>
      <c r="M50" s="115"/>
      <c r="N50" s="115"/>
      <c r="O50" s="115"/>
      <c r="P50" s="115"/>
      <c r="Q50" s="122"/>
      <c r="R50" s="122"/>
      <c r="S50" s="122"/>
      <c r="T50" s="122"/>
      <c r="U50" s="122"/>
      <c r="V50" s="231"/>
      <c r="W50" s="231"/>
      <c r="X50" s="154"/>
      <c r="Y50" s="77"/>
      <c r="Z50" s="6"/>
      <c r="AA50" s="6"/>
      <c r="AB50" s="6"/>
      <c r="AC50" s="6"/>
      <c r="AD50" s="6"/>
      <c r="AE50" s="6"/>
      <c r="AF50" s="6"/>
      <c r="AG50" s="6"/>
      <c r="AH50" s="6"/>
      <c r="AI50" s="6"/>
      <c r="AJ50" s="6"/>
    </row>
    <row r="51" spans="1:36" ht="13.15">
      <c r="B51" s="294"/>
      <c r="C51" s="294"/>
      <c r="D51" s="294"/>
      <c r="E51" s="330"/>
      <c r="F51" s="305"/>
      <c r="G51" s="16"/>
      <c r="H51" s="16"/>
      <c r="I51" s="6"/>
      <c r="J51" s="115"/>
      <c r="K51" s="6"/>
      <c r="L51" s="115"/>
      <c r="M51" s="115"/>
      <c r="N51" s="115"/>
      <c r="O51" s="115"/>
      <c r="P51" s="115"/>
      <c r="Q51" s="122"/>
      <c r="R51" s="122"/>
      <c r="S51" s="122"/>
      <c r="T51" s="122"/>
      <c r="U51" s="122"/>
      <c r="V51" s="231"/>
      <c r="W51" s="231"/>
      <c r="X51" s="154"/>
      <c r="Y51" s="77"/>
      <c r="Z51" s="6"/>
      <c r="AA51" s="6"/>
      <c r="AB51" s="6"/>
      <c r="AC51" s="6"/>
      <c r="AD51" s="6"/>
      <c r="AE51" s="6"/>
      <c r="AF51" s="6"/>
      <c r="AG51" s="6"/>
      <c r="AH51" s="6"/>
      <c r="AI51" s="6"/>
      <c r="AJ51" s="6"/>
    </row>
    <row r="52" spans="1:36">
      <c r="A52" s="23" t="s">
        <v>38</v>
      </c>
      <c r="B52" s="301" t="s">
        <v>2077</v>
      </c>
      <c r="C52" s="302" t="s">
        <v>2120</v>
      </c>
      <c r="D52" s="302"/>
      <c r="E52" s="312"/>
      <c r="F52" s="312"/>
      <c r="G52" s="134"/>
      <c r="H52" s="134"/>
      <c r="I52" s="134"/>
      <c r="J52" s="134"/>
      <c r="K52" s="134"/>
      <c r="L52" s="134"/>
      <c r="M52" s="134"/>
      <c r="N52" s="134"/>
      <c r="O52" s="134"/>
      <c r="P52" s="134"/>
      <c r="Q52" s="134"/>
      <c r="R52" s="134"/>
      <c r="S52" s="134"/>
      <c r="T52" s="134"/>
      <c r="U52" s="134"/>
      <c r="V52" s="134"/>
      <c r="W52" s="134"/>
      <c r="X52" s="134"/>
      <c r="Y52" s="134"/>
      <c r="Z52" s="6"/>
      <c r="AA52" s="6"/>
      <c r="AB52" s="6"/>
      <c r="AC52" s="6"/>
      <c r="AD52" s="6"/>
      <c r="AE52" s="6"/>
      <c r="AF52" s="6"/>
      <c r="AG52" s="6"/>
      <c r="AH52" s="6"/>
      <c r="AI52" s="6"/>
      <c r="AJ52" s="6"/>
    </row>
    <row r="53" spans="1:36" ht="13.15">
      <c r="A53" s="23"/>
      <c r="B53" s="312"/>
      <c r="C53" s="312"/>
      <c r="D53" s="312"/>
      <c r="E53" s="312"/>
      <c r="F53" s="312"/>
      <c r="G53" s="134"/>
      <c r="H53" s="134"/>
      <c r="I53" s="134"/>
      <c r="J53" s="134"/>
      <c r="K53" s="134"/>
      <c r="L53" s="134"/>
      <c r="M53" s="134"/>
      <c r="N53" s="134"/>
      <c r="O53" s="134"/>
      <c r="P53" s="134"/>
      <c r="Q53" s="134"/>
      <c r="R53" s="134"/>
      <c r="S53" s="134"/>
      <c r="T53" s="134"/>
      <c r="U53" s="134"/>
      <c r="V53" s="134"/>
      <c r="W53" s="134"/>
      <c r="X53" s="134"/>
      <c r="Y53" s="134"/>
      <c r="Z53" s="20"/>
      <c r="AA53" s="20"/>
      <c r="AB53" s="20"/>
      <c r="AC53" s="20"/>
      <c r="AD53" s="20"/>
      <c r="AE53" s="20"/>
      <c r="AF53" s="20"/>
      <c r="AG53" s="20"/>
      <c r="AH53" s="6"/>
      <c r="AI53" s="6"/>
      <c r="AJ53" s="6"/>
    </row>
    <row r="54" spans="1:36" ht="13.15">
      <c r="A54" s="23" t="s">
        <v>2121</v>
      </c>
      <c r="B54" s="312" t="s">
        <v>558</v>
      </c>
      <c r="C54" s="310" t="s">
        <v>2122</v>
      </c>
      <c r="D54" s="6"/>
      <c r="E54" s="6"/>
      <c r="F54" s="6"/>
      <c r="G54" s="6"/>
      <c r="H54" s="6"/>
      <c r="I54" s="6"/>
      <c r="J54" s="6"/>
      <c r="K54" s="6"/>
      <c r="L54" s="6"/>
      <c r="M54" s="6"/>
      <c r="N54" s="6"/>
      <c r="O54" s="6"/>
      <c r="P54" s="6"/>
      <c r="Q54" s="6"/>
      <c r="R54" s="6"/>
      <c r="S54" s="6"/>
      <c r="T54" s="6"/>
      <c r="U54" s="6"/>
      <c r="V54" s="6"/>
      <c r="W54" s="6"/>
      <c r="X54" s="6"/>
      <c r="Y54" s="6"/>
      <c r="Z54" s="20"/>
      <c r="AA54" s="20"/>
      <c r="AB54" s="20"/>
      <c r="AC54" s="20"/>
      <c r="AD54" s="20"/>
      <c r="AE54" s="20"/>
      <c r="AF54" s="20"/>
      <c r="AG54" s="20"/>
      <c r="AH54" s="6"/>
      <c r="AI54" s="6"/>
      <c r="AJ54" s="6"/>
    </row>
    <row r="55" spans="1:36" ht="13.15">
      <c r="A55" s="23" t="s">
        <v>551</v>
      </c>
      <c r="B55" s="6"/>
      <c r="C55" s="284"/>
      <c r="D55" s="284"/>
      <c r="E55" s="284"/>
      <c r="F55" s="284"/>
      <c r="G55" s="284"/>
      <c r="H55" s="405" t="s">
        <v>2123</v>
      </c>
      <c r="I55" s="405"/>
      <c r="J55" s="405" t="s">
        <v>2124</v>
      </c>
      <c r="K55" s="405"/>
      <c r="L55" s="284"/>
      <c r="M55" s="287" t="s">
        <v>165</v>
      </c>
      <c r="N55" s="287" t="s">
        <v>41</v>
      </c>
      <c r="O55" s="6"/>
      <c r="P55" s="6"/>
      <c r="Q55" s="6"/>
      <c r="R55" s="6"/>
      <c r="S55" s="6"/>
      <c r="T55" s="6"/>
      <c r="U55" s="6"/>
      <c r="V55" s="6"/>
      <c r="W55" s="6"/>
      <c r="X55" s="6"/>
      <c r="Y55" s="6"/>
      <c r="Z55" s="20"/>
      <c r="AA55" s="20"/>
      <c r="AB55" s="20"/>
      <c r="AC55" s="20"/>
      <c r="AD55" s="20"/>
      <c r="AE55" s="20"/>
      <c r="AF55" s="20"/>
      <c r="AG55" s="20"/>
      <c r="AH55" s="6"/>
      <c r="AI55" s="6"/>
      <c r="AJ55" s="6"/>
    </row>
    <row r="56" spans="1:36" ht="13.15">
      <c r="A56" s="23"/>
      <c r="B56" s="6" t="s">
        <v>226</v>
      </c>
      <c r="C56" s="284"/>
      <c r="D56" s="284"/>
      <c r="E56" s="288" t="s">
        <v>2125</v>
      </c>
      <c r="F56" s="288" t="s">
        <v>2126</v>
      </c>
      <c r="G56" s="288" t="s">
        <v>2127</v>
      </c>
      <c r="H56" s="287">
        <v>2025</v>
      </c>
      <c r="I56" s="288">
        <v>2025</v>
      </c>
      <c r="J56" s="287">
        <v>2025</v>
      </c>
      <c r="K56" s="288">
        <v>2025</v>
      </c>
      <c r="L56" s="284"/>
      <c r="M56" s="287" t="s">
        <v>2128</v>
      </c>
      <c r="N56" s="287" t="s">
        <v>1540</v>
      </c>
      <c r="O56" s="6"/>
      <c r="P56" s="6"/>
      <c r="Q56" s="9"/>
      <c r="R56" s="9"/>
      <c r="S56" s="9"/>
      <c r="T56" s="9"/>
      <c r="U56" s="9"/>
      <c r="V56" s="9"/>
      <c r="W56" s="9"/>
      <c r="X56" s="9"/>
      <c r="Y56" s="9"/>
      <c r="Z56" s="6"/>
      <c r="AA56" s="6"/>
      <c r="AB56" s="6"/>
      <c r="AC56" s="6"/>
      <c r="AD56" s="6"/>
      <c r="AE56" s="6"/>
      <c r="AF56" s="6"/>
      <c r="AG56" s="6"/>
      <c r="AH56" s="6"/>
      <c r="AI56" s="6"/>
      <c r="AJ56" s="6"/>
    </row>
    <row r="57" spans="1:36" ht="13.15">
      <c r="A57" s="23"/>
      <c r="B57" s="6"/>
      <c r="C57" s="305" t="s">
        <v>2129</v>
      </c>
      <c r="D57" s="289" t="s">
        <v>2108</v>
      </c>
      <c r="E57" s="289" t="s">
        <v>2130</v>
      </c>
      <c r="F57" s="289" t="s">
        <v>2131</v>
      </c>
      <c r="G57" s="289" t="s">
        <v>1990</v>
      </c>
      <c r="H57" s="290" t="s">
        <v>41</v>
      </c>
      <c r="I57" s="289" t="s">
        <v>42</v>
      </c>
      <c r="J57" s="290" t="s">
        <v>41</v>
      </c>
      <c r="K57" s="289" t="s">
        <v>42</v>
      </c>
      <c r="L57" s="284"/>
      <c r="M57" s="290" t="s">
        <v>2132</v>
      </c>
      <c r="N57" s="290" t="s">
        <v>2133</v>
      </c>
      <c r="O57" s="6"/>
      <c r="P57" s="6"/>
      <c r="Q57" s="80"/>
      <c r="R57" s="80"/>
      <c r="S57" s="80"/>
      <c r="T57" s="80"/>
      <c r="U57" s="80"/>
      <c r="V57" s="80"/>
      <c r="W57" s="80"/>
      <c r="X57" s="80"/>
      <c r="Y57" s="80"/>
      <c r="Z57" s="6"/>
      <c r="AA57" s="6"/>
      <c r="AB57" s="6"/>
      <c r="AC57" s="6"/>
      <c r="AD57" s="6"/>
      <c r="AE57" s="6"/>
      <c r="AF57" s="6"/>
      <c r="AG57" s="6"/>
      <c r="AH57" s="6"/>
      <c r="AI57" s="6"/>
      <c r="AJ57" s="6"/>
    </row>
    <row r="58" spans="1:36" ht="13.15">
      <c r="A58" s="23"/>
      <c r="B58" s="6"/>
      <c r="C58" s="37"/>
      <c r="D58" s="37"/>
      <c r="E58" s="37"/>
      <c r="F58" s="37"/>
      <c r="G58" s="336" t="s">
        <v>2134</v>
      </c>
      <c r="H58" s="337" t="s">
        <v>43</v>
      </c>
      <c r="I58" s="336" t="s">
        <v>43</v>
      </c>
      <c r="J58" s="337" t="s">
        <v>43</v>
      </c>
      <c r="K58" s="336" t="s">
        <v>43</v>
      </c>
      <c r="L58" s="284"/>
      <c r="M58" s="337" t="s">
        <v>43</v>
      </c>
      <c r="N58" s="337" t="s">
        <v>43</v>
      </c>
      <c r="O58" s="6"/>
      <c r="P58" s="6"/>
      <c r="Q58" s="80"/>
      <c r="R58" s="80"/>
      <c r="S58" s="80"/>
      <c r="T58" s="80"/>
      <c r="U58" s="80"/>
      <c r="V58" s="80"/>
      <c r="W58" s="80"/>
      <c r="X58" s="80"/>
      <c r="Y58" s="80"/>
      <c r="Z58" s="6"/>
      <c r="AA58" s="6"/>
      <c r="AB58" s="6"/>
      <c r="AC58" s="6"/>
      <c r="AD58" s="6"/>
      <c r="AE58" s="6"/>
      <c r="AF58" s="6"/>
      <c r="AG58" s="6"/>
      <c r="AH58" s="6"/>
      <c r="AI58" s="6"/>
      <c r="AJ58" s="6"/>
    </row>
    <row r="59" spans="1:36" ht="12.75">
      <c r="A59" s="23"/>
      <c r="B59" s="6"/>
      <c r="C59" s="20" t="s">
        <v>2092</v>
      </c>
      <c r="D59" s="30" t="s">
        <v>2114</v>
      </c>
      <c r="E59" s="30" t="s">
        <v>2135</v>
      </c>
      <c r="F59" s="166">
        <v>10</v>
      </c>
      <c r="G59" s="245">
        <v>3.2599999999999997E-2</v>
      </c>
      <c r="H59" s="113">
        <v>1800000</v>
      </c>
      <c r="I59" s="114">
        <v>2000000</v>
      </c>
      <c r="J59" s="140">
        <v>-1564000</v>
      </c>
      <c r="K59" s="141">
        <v>-2000000</v>
      </c>
      <c r="L59" s="6"/>
      <c r="M59" s="113">
        <v>293400</v>
      </c>
      <c r="N59" s="113">
        <v>236000</v>
      </c>
      <c r="O59" s="6"/>
      <c r="P59" s="6"/>
      <c r="Q59" s="80"/>
      <c r="R59" s="80"/>
      <c r="S59" s="80"/>
      <c r="T59" s="80"/>
      <c r="U59" s="80"/>
      <c r="V59" s="80"/>
      <c r="W59" s="80"/>
      <c r="X59" s="80"/>
      <c r="Y59" s="80"/>
      <c r="Z59" s="6"/>
      <c r="AA59" s="6"/>
      <c r="AB59" s="6"/>
      <c r="AC59" s="6"/>
      <c r="AD59" s="6"/>
      <c r="AE59" s="6"/>
      <c r="AF59" s="6"/>
      <c r="AG59" s="6"/>
      <c r="AH59" s="6"/>
      <c r="AI59" s="6"/>
      <c r="AJ59" s="6"/>
    </row>
    <row r="60" spans="1:36" ht="13.15">
      <c r="A60" s="23"/>
      <c r="B60" s="6"/>
      <c r="C60" s="6"/>
      <c r="D60" s="77"/>
      <c r="E60" s="77"/>
      <c r="F60" s="77"/>
      <c r="G60" s="6"/>
      <c r="H60" s="84">
        <f>SUM(H59:H59)</f>
        <v>1800000</v>
      </c>
      <c r="I60" s="95">
        <f>SUM(I59:I59)</f>
        <v>2000000</v>
      </c>
      <c r="J60" s="84">
        <f>SUM(J59:J59)</f>
        <v>-1564000</v>
      </c>
      <c r="K60" s="95">
        <f>SUM(K59:K59)</f>
        <v>-2000000</v>
      </c>
      <c r="L60" s="6"/>
      <c r="M60" s="84">
        <f>SUM(M59:M59)</f>
        <v>293400</v>
      </c>
      <c r="N60" s="84">
        <f>SUM(N59:N59)</f>
        <v>236000</v>
      </c>
      <c r="O60" s="6"/>
      <c r="P60" s="6"/>
      <c r="Q60" s="80"/>
      <c r="R60" s="80"/>
      <c r="S60" s="80"/>
      <c r="T60" s="80"/>
      <c r="U60" s="80"/>
      <c r="V60" s="80"/>
      <c r="W60" s="80"/>
      <c r="X60" s="80"/>
      <c r="Y60" s="80"/>
      <c r="Z60" s="35"/>
      <c r="AA60" s="35"/>
      <c r="AB60" s="6"/>
      <c r="AC60" s="35"/>
      <c r="AD60" s="35"/>
      <c r="AE60" s="35"/>
      <c r="AF60" s="35"/>
      <c r="AG60" s="35"/>
      <c r="AH60" s="6"/>
      <c r="AI60" s="6"/>
      <c r="AJ60" s="6"/>
    </row>
    <row r="61" spans="1:36" ht="13.15">
      <c r="A61" s="23"/>
      <c r="B61" s="6"/>
      <c r="C61" s="20" t="s">
        <v>2119</v>
      </c>
      <c r="D61" s="77"/>
      <c r="E61" s="77"/>
      <c r="F61" s="77"/>
      <c r="G61" s="6"/>
      <c r="H61" s="77"/>
      <c r="I61" s="77"/>
      <c r="J61" s="77"/>
      <c r="K61" s="77"/>
      <c r="L61" s="77"/>
      <c r="M61" s="77"/>
      <c r="N61" s="77"/>
      <c r="O61" s="77"/>
      <c r="P61" s="6"/>
      <c r="Q61" s="80"/>
      <c r="R61" s="80"/>
      <c r="S61" s="80"/>
      <c r="T61" s="80"/>
      <c r="U61" s="80"/>
      <c r="V61" s="80"/>
      <c r="W61" s="80"/>
      <c r="X61" s="80"/>
      <c r="Y61" s="80"/>
      <c r="Z61" s="35"/>
      <c r="AA61" s="35"/>
      <c r="AB61" s="6"/>
      <c r="AC61" s="35"/>
      <c r="AD61" s="35"/>
      <c r="AE61" s="35"/>
      <c r="AF61" s="35"/>
      <c r="AG61" s="35"/>
      <c r="AH61" s="6"/>
      <c r="AI61" s="6"/>
      <c r="AJ61" s="6"/>
    </row>
    <row r="62" spans="1:36" ht="12.75" customHeight="1">
      <c r="A62" s="23"/>
      <c r="B62" s="6"/>
      <c r="C62" s="6"/>
      <c r="D62" s="77"/>
      <c r="E62" s="77"/>
      <c r="F62" s="77"/>
      <c r="G62" s="77"/>
      <c r="H62" s="77"/>
      <c r="I62" s="77"/>
      <c r="J62" s="6"/>
      <c r="K62" s="6"/>
      <c r="L62" s="6"/>
      <c r="M62" s="6"/>
      <c r="N62" s="6"/>
      <c r="O62" s="6"/>
      <c r="P62" s="6"/>
      <c r="Q62" s="80"/>
      <c r="R62" s="80"/>
      <c r="S62" s="80"/>
      <c r="T62" s="80"/>
      <c r="U62" s="80"/>
      <c r="V62" s="80"/>
      <c r="W62" s="80"/>
      <c r="X62" s="80"/>
      <c r="Y62" s="80"/>
      <c r="Z62" s="35"/>
      <c r="AA62" s="35"/>
      <c r="AB62" s="6"/>
      <c r="AC62" s="35"/>
      <c r="AD62" s="35"/>
      <c r="AE62" s="35"/>
      <c r="AF62" s="35"/>
      <c r="AG62" s="35"/>
      <c r="AH62" s="6"/>
      <c r="AI62" s="6"/>
      <c r="AJ62" s="6"/>
    </row>
    <row r="63" spans="1:36" ht="13.15">
      <c r="A63" s="23" t="s">
        <v>2136</v>
      </c>
      <c r="B63" s="312" t="s">
        <v>1169</v>
      </c>
      <c r="C63" s="310" t="s">
        <v>2137</v>
      </c>
      <c r="D63" s="6"/>
      <c r="E63" s="6"/>
      <c r="F63" s="6"/>
      <c r="G63" s="6"/>
      <c r="H63" s="6"/>
      <c r="I63" s="6"/>
      <c r="J63" s="6"/>
      <c r="K63" s="6"/>
      <c r="L63" s="6"/>
      <c r="M63" s="6"/>
      <c r="N63" s="6"/>
      <c r="O63" s="6"/>
      <c r="P63" s="6"/>
      <c r="Q63" s="80"/>
      <c r="R63" s="80"/>
      <c r="S63" s="80"/>
      <c r="T63" s="80"/>
      <c r="U63" s="80"/>
      <c r="V63" s="80"/>
      <c r="W63" s="80"/>
      <c r="X63" s="80"/>
      <c r="Y63" s="80"/>
      <c r="Z63" s="130"/>
      <c r="AA63" s="141"/>
      <c r="AB63" s="6"/>
      <c r="AC63" s="114"/>
      <c r="AD63" s="114"/>
      <c r="AE63" s="141"/>
      <c r="AF63" s="130"/>
      <c r="AG63" s="141"/>
      <c r="AH63" s="6"/>
      <c r="AI63" s="6"/>
      <c r="AJ63" s="6"/>
    </row>
    <row r="64" spans="1:36" ht="13.15">
      <c r="A64" s="23"/>
      <c r="B64" s="6"/>
      <c r="C64" s="284"/>
      <c r="D64" s="321"/>
      <c r="E64" s="284"/>
      <c r="F64" s="288"/>
      <c r="G64" s="288" t="s">
        <v>2138</v>
      </c>
      <c r="H64" s="287" t="s">
        <v>2139</v>
      </c>
      <c r="I64" s="287" t="s">
        <v>2140</v>
      </c>
      <c r="J64" s="287" t="s">
        <v>2138</v>
      </c>
      <c r="K64" s="6"/>
      <c r="L64" s="6"/>
      <c r="M64" s="6"/>
      <c r="N64" s="6"/>
      <c r="O64" s="6"/>
      <c r="P64" s="6"/>
      <c r="Q64" s="80"/>
      <c r="R64" s="80"/>
      <c r="S64" s="80"/>
      <c r="T64" s="80"/>
      <c r="U64" s="80"/>
      <c r="V64" s="80"/>
      <c r="W64" s="80"/>
      <c r="X64" s="80"/>
      <c r="Y64" s="80"/>
      <c r="Z64" s="130"/>
      <c r="AA64" s="141"/>
      <c r="AB64" s="6"/>
      <c r="AC64" s="114"/>
      <c r="AD64" s="114"/>
      <c r="AE64" s="141"/>
      <c r="AF64" s="130"/>
      <c r="AG64" s="141"/>
      <c r="AH64" s="6"/>
      <c r="AI64" s="6"/>
      <c r="AJ64" s="6"/>
    </row>
    <row r="65" spans="1:36" ht="13.15">
      <c r="A65" s="23"/>
      <c r="B65" s="6"/>
      <c r="C65" s="284"/>
      <c r="D65" s="321"/>
      <c r="E65" s="284"/>
      <c r="F65" s="288" t="s">
        <v>2141</v>
      </c>
      <c r="G65" s="288" t="s">
        <v>1540</v>
      </c>
      <c r="H65" s="287" t="s">
        <v>2142</v>
      </c>
      <c r="I65" s="287" t="s">
        <v>2142</v>
      </c>
      <c r="J65" s="287" t="s">
        <v>1540</v>
      </c>
      <c r="K65" s="6"/>
      <c r="L65" s="6"/>
      <c r="M65" s="6"/>
      <c r="N65" s="6"/>
      <c r="O65" s="6"/>
      <c r="P65" s="6"/>
      <c r="Q65" s="80"/>
      <c r="R65" s="80"/>
      <c r="S65" s="80"/>
      <c r="T65" s="80"/>
      <c r="U65" s="80"/>
      <c r="V65" s="80"/>
      <c r="W65" s="80"/>
      <c r="X65" s="80"/>
      <c r="Y65" s="80"/>
      <c r="Z65" s="130"/>
      <c r="AA65" s="141"/>
      <c r="AB65" s="6"/>
      <c r="AC65" s="114"/>
      <c r="AD65" s="114"/>
      <c r="AE65" s="141"/>
      <c r="AF65" s="130"/>
      <c r="AG65" s="141"/>
      <c r="AH65" s="6"/>
      <c r="AI65" s="6"/>
      <c r="AJ65" s="6"/>
    </row>
    <row r="66" spans="1:36" ht="13.15">
      <c r="A66" s="23"/>
      <c r="B66" s="6"/>
      <c r="C66" s="305" t="s">
        <v>2143</v>
      </c>
      <c r="D66" s="321"/>
      <c r="E66" s="289" t="s">
        <v>2108</v>
      </c>
      <c r="F66" s="289" t="s">
        <v>2139</v>
      </c>
      <c r="G66" s="289" t="s">
        <v>2144</v>
      </c>
      <c r="H66" s="290" t="s">
        <v>2145</v>
      </c>
      <c r="I66" s="290" t="s">
        <v>2145</v>
      </c>
      <c r="J66" s="290" t="s">
        <v>2146</v>
      </c>
      <c r="K66" s="6"/>
      <c r="L66" s="6"/>
      <c r="M66" s="6"/>
      <c r="N66" s="6"/>
      <c r="O66" s="6"/>
      <c r="P66" s="6"/>
      <c r="Q66" s="80"/>
      <c r="R66" s="80"/>
      <c r="S66" s="80"/>
      <c r="T66" s="80"/>
      <c r="U66" s="80"/>
      <c r="V66" s="80"/>
      <c r="W66" s="80"/>
      <c r="X66" s="80"/>
      <c r="Y66" s="80"/>
      <c r="Z66" s="130"/>
      <c r="AA66" s="141"/>
      <c r="AB66" s="6"/>
      <c r="AC66" s="114"/>
      <c r="AD66" s="114"/>
      <c r="AE66" s="141"/>
      <c r="AF66" s="130"/>
      <c r="AG66" s="141"/>
      <c r="AH66" s="6"/>
      <c r="AI66" s="6"/>
      <c r="AJ66" s="6"/>
    </row>
    <row r="67" spans="1:36" ht="13.15">
      <c r="A67" s="23"/>
      <c r="B67" s="6"/>
      <c r="C67" s="307"/>
      <c r="D67" s="307"/>
      <c r="E67" s="307"/>
      <c r="F67" s="291"/>
      <c r="G67" s="336" t="s">
        <v>43</v>
      </c>
      <c r="H67" s="337" t="s">
        <v>43</v>
      </c>
      <c r="I67" s="337" t="s">
        <v>43</v>
      </c>
      <c r="J67" s="337" t="s">
        <v>43</v>
      </c>
      <c r="K67" s="6"/>
      <c r="L67" s="6"/>
      <c r="M67" s="6"/>
      <c r="N67" s="6"/>
      <c r="O67" s="6"/>
      <c r="P67" s="6"/>
      <c r="Q67" s="80"/>
      <c r="R67" s="80"/>
      <c r="S67" s="80"/>
      <c r="T67" s="80"/>
      <c r="U67" s="80"/>
      <c r="V67" s="80"/>
      <c r="W67" s="80"/>
      <c r="X67" s="80"/>
      <c r="Y67" s="80"/>
      <c r="Z67" s="130"/>
      <c r="AA67" s="141"/>
      <c r="AB67" s="6"/>
      <c r="AC67" s="114"/>
      <c r="AD67" s="114"/>
      <c r="AE67" s="141"/>
      <c r="AF67" s="130"/>
      <c r="AG67" s="141"/>
      <c r="AH67" s="6"/>
      <c r="AI67" s="6"/>
      <c r="AJ67" s="6"/>
    </row>
    <row r="68" spans="1:36" ht="12.75">
      <c r="A68" s="23"/>
      <c r="B68" s="6"/>
      <c r="C68" s="20" t="s">
        <v>2094</v>
      </c>
      <c r="D68" s="20"/>
      <c r="E68" s="30" t="s">
        <v>2114</v>
      </c>
      <c r="F68" s="246">
        <v>42278</v>
      </c>
      <c r="G68" s="114">
        <v>155684</v>
      </c>
      <c r="H68" s="113">
        <v>0</v>
      </c>
      <c r="I68" s="140">
        <v>0</v>
      </c>
      <c r="J68" s="82">
        <f>SUM(G68:I68)</f>
        <v>155684</v>
      </c>
      <c r="K68" s="6"/>
      <c r="L68" s="6"/>
      <c r="M68" s="6"/>
      <c r="N68" s="6"/>
      <c r="O68" s="6"/>
      <c r="P68" s="6"/>
      <c r="Q68" s="80"/>
      <c r="R68" s="80"/>
      <c r="S68" s="80"/>
      <c r="T68" s="80"/>
      <c r="U68" s="80"/>
      <c r="V68" s="80"/>
      <c r="W68" s="80"/>
      <c r="X68" s="80"/>
      <c r="Y68" s="80"/>
      <c r="Z68" s="130"/>
      <c r="AA68" s="141"/>
      <c r="AB68" s="6"/>
      <c r="AC68" s="114"/>
      <c r="AD68" s="114"/>
      <c r="AE68" s="141"/>
      <c r="AF68" s="130"/>
      <c r="AG68" s="141"/>
      <c r="AH68" s="6"/>
      <c r="AI68" s="6"/>
      <c r="AJ68" s="6"/>
    </row>
    <row r="69" spans="1:36" ht="12.75">
      <c r="A69" s="23"/>
      <c r="B69" s="6"/>
      <c r="C69" s="20" t="s">
        <v>2092</v>
      </c>
      <c r="D69" s="20"/>
      <c r="E69" s="30" t="s">
        <v>2114</v>
      </c>
      <c r="F69" s="246">
        <v>43738</v>
      </c>
      <c r="G69" s="114">
        <v>0</v>
      </c>
      <c r="H69" s="113">
        <v>1800000</v>
      </c>
      <c r="I69" s="140">
        <v>-1564000</v>
      </c>
      <c r="J69" s="82">
        <f t="shared" ref="J69" si="9">SUM(G69:I69)</f>
        <v>236000</v>
      </c>
      <c r="K69" s="6"/>
      <c r="L69" s="6"/>
      <c r="M69" s="6"/>
      <c r="N69" s="6"/>
      <c r="O69" s="6"/>
      <c r="P69" s="6"/>
      <c r="Q69" s="80"/>
      <c r="R69" s="80"/>
      <c r="S69" s="80"/>
      <c r="T69" s="80"/>
      <c r="U69" s="80"/>
      <c r="V69" s="80"/>
      <c r="W69" s="80"/>
      <c r="X69" s="80"/>
      <c r="Y69" s="80"/>
      <c r="Z69" s="130"/>
      <c r="AA69" s="141"/>
      <c r="AB69" s="6"/>
      <c r="AC69" s="114"/>
      <c r="AD69" s="114"/>
      <c r="AE69" s="141"/>
      <c r="AF69" s="130"/>
      <c r="AG69" s="141"/>
      <c r="AH69" s="6"/>
      <c r="AI69" s="6"/>
      <c r="AJ69" s="6"/>
    </row>
    <row r="70" spans="1:36" ht="12.75">
      <c r="A70" s="23"/>
      <c r="B70" s="6"/>
      <c r="C70" s="6"/>
      <c r="D70" s="77"/>
      <c r="E70" s="6"/>
      <c r="F70" s="52"/>
      <c r="G70" s="95">
        <f>SUM(G68:G69)</f>
        <v>155684</v>
      </c>
      <c r="H70" s="84">
        <f>SUM(H68:H69)</f>
        <v>1800000</v>
      </c>
      <c r="I70" s="84">
        <f>SUM(I68:I69)</f>
        <v>-1564000</v>
      </c>
      <c r="J70" s="84">
        <f>SUM(J68:J69)</f>
        <v>391684</v>
      </c>
      <c r="K70" s="6"/>
      <c r="L70" s="6"/>
      <c r="M70" s="6"/>
      <c r="N70" s="6"/>
      <c r="O70" s="6"/>
      <c r="P70" s="6"/>
      <c r="Q70" s="80"/>
      <c r="R70" s="80"/>
      <c r="S70" s="80"/>
      <c r="T70" s="80"/>
      <c r="U70" s="80"/>
      <c r="V70" s="80"/>
      <c r="W70" s="80"/>
      <c r="X70" s="80"/>
      <c r="Y70" s="80"/>
      <c r="Z70" s="130"/>
      <c r="AA70" s="141"/>
      <c r="AB70" s="6"/>
      <c r="AC70" s="114"/>
      <c r="AD70" s="114"/>
      <c r="AE70" s="141"/>
      <c r="AF70" s="130"/>
      <c r="AG70" s="141"/>
      <c r="AH70" s="6"/>
      <c r="AI70" s="6"/>
      <c r="AJ70" s="6"/>
    </row>
    <row r="71" spans="1:36" ht="12.75">
      <c r="A71" s="23"/>
      <c r="B71" s="6"/>
      <c r="C71" s="20" t="s">
        <v>2119</v>
      </c>
      <c r="D71" s="6"/>
      <c r="E71" s="6"/>
      <c r="F71" s="6"/>
      <c r="G71" s="6"/>
      <c r="H71" s="6"/>
      <c r="I71" s="6"/>
      <c r="J71" s="6"/>
      <c r="K71" s="6"/>
      <c r="L71" s="6"/>
      <c r="M71" s="6"/>
      <c r="N71" s="6"/>
      <c r="O71" s="6"/>
      <c r="P71" s="6"/>
      <c r="Q71" s="80"/>
      <c r="R71" s="80"/>
      <c r="S71" s="80"/>
      <c r="T71" s="80"/>
      <c r="U71" s="80"/>
      <c r="V71" s="80"/>
      <c r="W71" s="80"/>
      <c r="X71" s="80"/>
      <c r="Y71" s="80"/>
      <c r="Z71" s="130"/>
      <c r="AA71" s="141"/>
      <c r="AB71" s="6"/>
      <c r="AC71" s="114"/>
      <c r="AD71" s="114"/>
      <c r="AE71" s="141"/>
      <c r="AF71" s="130"/>
      <c r="AG71" s="141"/>
      <c r="AH71" s="6"/>
      <c r="AI71" s="6"/>
      <c r="AJ71" s="6"/>
    </row>
    <row r="72" spans="1:36" ht="12.75">
      <c r="A72" s="23"/>
      <c r="B72" s="6"/>
      <c r="C72" s="6"/>
      <c r="D72" s="6"/>
      <c r="E72" s="6"/>
      <c r="F72" s="6"/>
      <c r="G72" s="6"/>
      <c r="H72" s="6"/>
      <c r="I72" s="6"/>
      <c r="J72" s="6"/>
      <c r="K72" s="6"/>
      <c r="L72" s="6"/>
      <c r="M72" s="6"/>
      <c r="N72" s="6"/>
      <c r="O72" s="6"/>
      <c r="P72" s="6"/>
      <c r="Q72" s="80"/>
      <c r="R72" s="80"/>
      <c r="S72" s="80"/>
      <c r="T72" s="80"/>
      <c r="U72" s="80"/>
      <c r="V72" s="80"/>
      <c r="W72" s="80"/>
      <c r="X72" s="80"/>
      <c r="Y72" s="80"/>
      <c r="Z72" s="130"/>
      <c r="AA72" s="141"/>
      <c r="AB72" s="6"/>
      <c r="AC72" s="114"/>
      <c r="AD72" s="114"/>
      <c r="AE72" s="141"/>
      <c r="AF72" s="130"/>
      <c r="AG72" s="141"/>
      <c r="AH72" s="6"/>
      <c r="AI72" s="6"/>
      <c r="AJ72" s="6"/>
    </row>
    <row r="73" spans="1:36" ht="13.15">
      <c r="A73" s="23" t="s">
        <v>323</v>
      </c>
      <c r="B73" s="312" t="s">
        <v>1669</v>
      </c>
      <c r="C73" s="297" t="s">
        <v>141</v>
      </c>
      <c r="D73" s="69"/>
      <c r="E73" s="6"/>
      <c r="F73" s="6"/>
      <c r="G73" s="6"/>
      <c r="H73" s="6"/>
      <c r="I73" s="6"/>
      <c r="J73" s="6"/>
      <c r="K73" s="6"/>
      <c r="L73" s="6"/>
      <c r="M73" s="6"/>
      <c r="N73" s="6"/>
      <c r="O73" s="6"/>
      <c r="P73" s="6"/>
      <c r="Q73" s="80"/>
      <c r="R73" s="80"/>
      <c r="S73" s="80"/>
      <c r="T73" s="80"/>
      <c r="U73" s="80"/>
      <c r="V73" s="80"/>
      <c r="W73" s="80"/>
      <c r="X73" s="80"/>
      <c r="Y73" s="80"/>
      <c r="Z73" s="130"/>
      <c r="AA73" s="141"/>
      <c r="AB73" s="6"/>
      <c r="AC73" s="114"/>
      <c r="AD73" s="114"/>
      <c r="AE73" s="141"/>
      <c r="AF73" s="130"/>
      <c r="AG73" s="141"/>
      <c r="AH73" s="6"/>
      <c r="AI73" s="6"/>
      <c r="AJ73" s="6"/>
    </row>
    <row r="74" spans="1:36" ht="13.15">
      <c r="A74" s="23"/>
      <c r="B74" s="6"/>
      <c r="C74" s="284"/>
      <c r="D74" s="284"/>
      <c r="E74" s="406" t="s">
        <v>2080</v>
      </c>
      <c r="F74" s="406"/>
      <c r="G74" s="406"/>
      <c r="H74" s="406"/>
      <c r="I74" s="406"/>
      <c r="J74" s="406"/>
      <c r="K74" s="406"/>
      <c r="L74" s="331"/>
      <c r="M74" s="406" t="s">
        <v>42</v>
      </c>
      <c r="N74" s="406"/>
      <c r="O74" s="406"/>
      <c r="P74" s="406"/>
      <c r="Q74" s="80"/>
      <c r="R74" s="80"/>
      <c r="S74" s="80"/>
      <c r="T74" s="80"/>
      <c r="U74" s="80"/>
      <c r="V74" s="80"/>
      <c r="W74" s="80"/>
      <c r="X74" s="80"/>
      <c r="Y74" s="80"/>
      <c r="Z74" s="130"/>
      <c r="AA74" s="141"/>
      <c r="AB74" s="6"/>
      <c r="AC74" s="114"/>
      <c r="AD74" s="114"/>
      <c r="AE74" s="141"/>
      <c r="AF74" s="130"/>
      <c r="AG74" s="141"/>
      <c r="AH74" s="6"/>
      <c r="AI74" s="6"/>
      <c r="AJ74" s="6"/>
    </row>
    <row r="75" spans="1:36" ht="40.5" customHeight="1">
      <c r="A75" s="23"/>
      <c r="B75" s="6"/>
      <c r="C75" s="332" t="s">
        <v>2082</v>
      </c>
      <c r="D75" s="289" t="s">
        <v>40</v>
      </c>
      <c r="E75" s="333" t="s">
        <v>2083</v>
      </c>
      <c r="F75" s="333" t="s">
        <v>2147</v>
      </c>
      <c r="G75" s="333" t="s">
        <v>2085</v>
      </c>
      <c r="H75" s="333" t="s">
        <v>2086</v>
      </c>
      <c r="I75" s="334" t="s">
        <v>2148</v>
      </c>
      <c r="J75" s="334" t="s">
        <v>2088</v>
      </c>
      <c r="K75" s="334" t="s">
        <v>2091</v>
      </c>
      <c r="L75" s="331"/>
      <c r="M75" s="333" t="s">
        <v>2090</v>
      </c>
      <c r="N75" s="333" t="s">
        <v>2148</v>
      </c>
      <c r="O75" s="333" t="s">
        <v>2088</v>
      </c>
      <c r="P75" s="333" t="s">
        <v>2091</v>
      </c>
      <c r="Q75" s="80"/>
      <c r="R75" s="80"/>
      <c r="S75" s="80"/>
      <c r="T75" s="80"/>
      <c r="U75" s="80"/>
      <c r="V75" s="80"/>
      <c r="W75" s="80"/>
      <c r="X75" s="80"/>
      <c r="Y75" s="80"/>
      <c r="Z75" s="130"/>
      <c r="AA75" s="141"/>
      <c r="AB75" s="6"/>
      <c r="AC75" s="114"/>
      <c r="AD75" s="114"/>
      <c r="AE75" s="141"/>
      <c r="AF75" s="130"/>
      <c r="AG75" s="141"/>
      <c r="AH75" s="6"/>
      <c r="AI75" s="6"/>
      <c r="AJ75" s="6"/>
    </row>
    <row r="76" spans="1:36" ht="12.75">
      <c r="A76" s="23"/>
      <c r="B76" s="80"/>
      <c r="C76" s="338"/>
      <c r="D76" s="338"/>
      <c r="E76" s="336" t="s">
        <v>43</v>
      </c>
      <c r="F76" s="336" t="s">
        <v>43</v>
      </c>
      <c r="G76" s="336" t="s">
        <v>43</v>
      </c>
      <c r="H76" s="336" t="s">
        <v>43</v>
      </c>
      <c r="I76" s="337" t="s">
        <v>43</v>
      </c>
      <c r="J76" s="337" t="s">
        <v>43</v>
      </c>
      <c r="K76" s="337" t="s">
        <v>43</v>
      </c>
      <c r="L76" s="331"/>
      <c r="M76" s="336" t="s">
        <v>43</v>
      </c>
      <c r="N76" s="336" t="s">
        <v>43</v>
      </c>
      <c r="O76" s="336" t="s">
        <v>43</v>
      </c>
      <c r="P76" s="336" t="s">
        <v>43</v>
      </c>
      <c r="Q76" s="80"/>
      <c r="R76" s="80"/>
      <c r="S76" s="80"/>
      <c r="T76" s="80"/>
      <c r="U76" s="80"/>
      <c r="V76" s="80"/>
      <c r="W76" s="80"/>
      <c r="X76" s="80"/>
      <c r="Y76" s="80"/>
      <c r="Z76" s="130"/>
      <c r="AA76" s="141"/>
      <c r="AB76" s="6"/>
      <c r="AC76" s="114"/>
      <c r="AD76" s="114"/>
      <c r="AE76" s="141"/>
      <c r="AF76" s="130"/>
      <c r="AG76" s="141"/>
      <c r="AH76" s="6"/>
      <c r="AI76" s="6"/>
      <c r="AJ76" s="6"/>
    </row>
    <row r="77" spans="1:36" ht="12.75">
      <c r="A77" s="23"/>
      <c r="B77" s="80"/>
      <c r="C77" s="20" t="s">
        <v>2149</v>
      </c>
      <c r="D77" s="20"/>
      <c r="E77" s="232">
        <v>0</v>
      </c>
      <c r="F77" s="232">
        <v>156400</v>
      </c>
      <c r="G77" s="141">
        <v>-18384</v>
      </c>
      <c r="H77" s="198">
        <f>SUM(E77:G77)</f>
        <v>138016</v>
      </c>
      <c r="I77" s="113">
        <v>0</v>
      </c>
      <c r="J77" s="140">
        <v>-37738</v>
      </c>
      <c r="K77" s="82">
        <f>SUM(H77:J77)</f>
        <v>100278</v>
      </c>
      <c r="L77" s="115"/>
      <c r="M77" s="232">
        <v>138016</v>
      </c>
      <c r="N77" s="232">
        <v>0</v>
      </c>
      <c r="O77" s="141">
        <v>-37738</v>
      </c>
      <c r="P77" s="198">
        <f t="shared" ref="P77:P79" si="10">SUM(M77:O77)</f>
        <v>100278</v>
      </c>
      <c r="Q77" s="80"/>
      <c r="R77" s="80"/>
      <c r="S77" s="80"/>
      <c r="T77" s="80"/>
      <c r="U77" s="80"/>
      <c r="V77" s="80"/>
      <c r="W77" s="80"/>
      <c r="X77" s="80"/>
      <c r="Y77" s="80"/>
      <c r="Z77" s="130"/>
      <c r="AA77" s="141"/>
      <c r="AB77" s="6"/>
      <c r="AC77" s="114"/>
      <c r="AD77" s="114"/>
      <c r="AE77" s="141"/>
      <c r="AF77" s="130"/>
      <c r="AG77" s="141"/>
      <c r="AH77" s="6"/>
      <c r="AI77" s="6"/>
      <c r="AJ77" s="6"/>
    </row>
    <row r="78" spans="1:36" ht="12.75">
      <c r="A78" s="23"/>
      <c r="B78" s="80"/>
      <c r="C78" s="20" t="s">
        <v>2150</v>
      </c>
      <c r="D78" s="20"/>
      <c r="E78" s="232">
        <v>0</v>
      </c>
      <c r="F78" s="232">
        <v>0</v>
      </c>
      <c r="G78" s="141">
        <v>0</v>
      </c>
      <c r="H78" s="198">
        <f t="shared" ref="H78:H79" si="11">SUM(E78:G78)</f>
        <v>0</v>
      </c>
      <c r="I78" s="113">
        <v>302250</v>
      </c>
      <c r="J78" s="140">
        <v>-35539</v>
      </c>
      <c r="K78" s="82">
        <f t="shared" ref="K78:K79" si="12">SUM(H78:J78)</f>
        <v>266711</v>
      </c>
      <c r="L78" s="115"/>
      <c r="M78" s="232">
        <v>0</v>
      </c>
      <c r="N78" s="232">
        <v>300000</v>
      </c>
      <c r="O78" s="141">
        <v>-35000</v>
      </c>
      <c r="P78" s="198">
        <f t="shared" si="10"/>
        <v>265000</v>
      </c>
      <c r="Q78" s="80"/>
      <c r="R78" s="80"/>
      <c r="S78" s="80"/>
      <c r="T78" s="80"/>
      <c r="U78" s="80"/>
      <c r="V78" s="80"/>
      <c r="W78" s="80"/>
      <c r="X78" s="80"/>
      <c r="Y78" s="80"/>
      <c r="Z78" s="130"/>
      <c r="AA78" s="141"/>
      <c r="AB78" s="6"/>
      <c r="AC78" s="114"/>
      <c r="AD78" s="114"/>
      <c r="AE78" s="141"/>
      <c r="AF78" s="130"/>
      <c r="AG78" s="141"/>
      <c r="AH78" s="6"/>
      <c r="AI78" s="6"/>
      <c r="AJ78" s="6"/>
    </row>
    <row r="79" spans="1:36" ht="12.75">
      <c r="A79" s="23"/>
      <c r="B79" s="80"/>
      <c r="C79" s="20" t="s">
        <v>2151</v>
      </c>
      <c r="D79" s="20"/>
      <c r="E79" s="232">
        <v>317685</v>
      </c>
      <c r="F79" s="232">
        <v>0</v>
      </c>
      <c r="G79" s="141">
        <v>-86865</v>
      </c>
      <c r="H79" s="198">
        <f t="shared" si="11"/>
        <v>230820</v>
      </c>
      <c r="I79" s="113">
        <v>0</v>
      </c>
      <c r="J79" s="140">
        <v>-89932</v>
      </c>
      <c r="K79" s="82">
        <f t="shared" si="12"/>
        <v>140888</v>
      </c>
      <c r="L79" s="115"/>
      <c r="M79" s="232">
        <v>230820</v>
      </c>
      <c r="N79" s="232">
        <v>0</v>
      </c>
      <c r="O79" s="141">
        <v>-89932</v>
      </c>
      <c r="P79" s="198">
        <f t="shared" si="10"/>
        <v>140888</v>
      </c>
      <c r="Q79" s="80"/>
      <c r="R79" s="80"/>
      <c r="S79" s="80"/>
      <c r="T79" s="80"/>
      <c r="U79" s="80"/>
      <c r="V79" s="80"/>
      <c r="W79" s="80"/>
      <c r="X79" s="80"/>
      <c r="Y79" s="80"/>
      <c r="Z79" s="130"/>
      <c r="AA79" s="141"/>
      <c r="AB79" s="6"/>
      <c r="AC79" s="114"/>
      <c r="AD79" s="114"/>
      <c r="AE79" s="141"/>
      <c r="AF79" s="130"/>
      <c r="AG79" s="141"/>
      <c r="AH79" s="6"/>
      <c r="AI79" s="6"/>
      <c r="AJ79" s="6"/>
    </row>
    <row r="80" spans="1:36" ht="13.15">
      <c r="A80" s="23"/>
      <c r="B80" s="80"/>
      <c r="C80" s="297" t="s">
        <v>2152</v>
      </c>
      <c r="D80" s="247" t="s">
        <v>142</v>
      </c>
      <c r="E80" s="233">
        <f t="shared" ref="E80:K80" si="13">SUM(E77:E79)</f>
        <v>317685</v>
      </c>
      <c r="F80" s="233">
        <f t="shared" si="13"/>
        <v>156400</v>
      </c>
      <c r="G80" s="233">
        <f t="shared" si="13"/>
        <v>-105249</v>
      </c>
      <c r="H80" s="233">
        <f t="shared" si="13"/>
        <v>368836</v>
      </c>
      <c r="I80" s="187">
        <f t="shared" si="13"/>
        <v>302250</v>
      </c>
      <c r="J80" s="187">
        <f t="shared" si="13"/>
        <v>-163209</v>
      </c>
      <c r="K80" s="187">
        <f t="shared" si="13"/>
        <v>507877</v>
      </c>
      <c r="L80" s="115"/>
      <c r="M80" s="233">
        <f>SUM(M77:M79)</f>
        <v>368836</v>
      </c>
      <c r="N80" s="233">
        <f>SUM(N77:N79)</f>
        <v>300000</v>
      </c>
      <c r="O80" s="233">
        <f>SUM(O77:O79)</f>
        <v>-162670</v>
      </c>
      <c r="P80" s="233">
        <f>SUM(P77:P79)</f>
        <v>506166</v>
      </c>
      <c r="Q80" s="80"/>
      <c r="R80" s="80"/>
      <c r="S80" s="80"/>
      <c r="T80" s="80"/>
      <c r="U80" s="80"/>
      <c r="V80" s="80"/>
      <c r="W80" s="80"/>
      <c r="X80" s="80"/>
      <c r="Y80" s="80"/>
      <c r="Z80" s="130"/>
      <c r="AA80" s="141"/>
      <c r="AB80" s="6"/>
      <c r="AC80" s="114"/>
      <c r="AD80" s="114"/>
      <c r="AE80" s="141"/>
      <c r="AF80" s="130"/>
      <c r="AG80" s="141"/>
      <c r="AH80" s="6"/>
      <c r="AI80" s="6"/>
      <c r="AJ80" s="6"/>
    </row>
    <row r="81" spans="1:36" ht="12.75">
      <c r="A81" s="23"/>
      <c r="B81" s="80"/>
      <c r="C81" s="80"/>
      <c r="D81" s="80"/>
      <c r="E81" s="6"/>
      <c r="F81" s="80"/>
      <c r="G81" s="80"/>
      <c r="H81" s="80"/>
      <c r="I81" s="80"/>
      <c r="J81" s="80"/>
      <c r="K81" s="80"/>
      <c r="L81" s="80"/>
      <c r="M81" s="80"/>
      <c r="N81" s="80"/>
      <c r="O81" s="80"/>
      <c r="P81" s="80"/>
      <c r="Q81" s="80"/>
      <c r="R81" s="80"/>
      <c r="S81" s="80"/>
      <c r="T81" s="80"/>
      <c r="U81" s="80"/>
      <c r="V81" s="80"/>
      <c r="W81" s="80"/>
      <c r="X81" s="80"/>
      <c r="Y81" s="80"/>
      <c r="Z81" s="114"/>
      <c r="AA81" s="52"/>
      <c r="AB81" s="6"/>
      <c r="AC81" s="52"/>
      <c r="AD81" s="52"/>
      <c r="AE81" s="52"/>
      <c r="AF81" s="130"/>
      <c r="AG81" s="52"/>
      <c r="AH81" s="6"/>
      <c r="AI81" s="6"/>
      <c r="AJ81" s="6"/>
    </row>
    <row r="82" spans="1:36" ht="13.15">
      <c r="A82" s="23"/>
      <c r="B82" s="80"/>
      <c r="C82" s="297" t="s">
        <v>2153</v>
      </c>
      <c r="D82" s="297"/>
      <c r="E82" s="284"/>
      <c r="F82" s="339"/>
      <c r="G82" s="339"/>
      <c r="H82" s="339"/>
      <c r="I82" s="339"/>
      <c r="J82" s="339"/>
      <c r="K82" s="339"/>
      <c r="L82" s="339"/>
      <c r="M82" s="339"/>
      <c r="N82" s="339"/>
      <c r="O82" s="80"/>
      <c r="P82" s="80"/>
      <c r="Q82" s="80"/>
      <c r="R82" s="80"/>
      <c r="S82" s="80"/>
      <c r="T82" s="80"/>
      <c r="U82" s="80"/>
      <c r="V82" s="80"/>
      <c r="W82" s="80"/>
      <c r="X82" s="80"/>
      <c r="Y82" s="80"/>
      <c r="Z82" s="130"/>
      <c r="AA82" s="141"/>
      <c r="AB82" s="6"/>
      <c r="AC82" s="114"/>
      <c r="AD82" s="114"/>
      <c r="AE82" s="141"/>
      <c r="AF82" s="130"/>
      <c r="AG82" s="141"/>
      <c r="AH82" s="6"/>
      <c r="AI82" s="6"/>
      <c r="AJ82" s="6"/>
    </row>
    <row r="83" spans="1:36" ht="39.4">
      <c r="A83" s="23"/>
      <c r="B83" s="80"/>
      <c r="C83" s="340" t="s">
        <v>2082</v>
      </c>
      <c r="D83" s="289"/>
      <c r="E83" s="306" t="s">
        <v>2154</v>
      </c>
      <c r="F83" s="306" t="s">
        <v>2108</v>
      </c>
      <c r="G83" s="306" t="s">
        <v>2109</v>
      </c>
      <c r="H83" s="306" t="s">
        <v>2110</v>
      </c>
      <c r="I83" s="306"/>
      <c r="J83" s="341" t="s">
        <v>2111</v>
      </c>
      <c r="K83" s="306" t="s">
        <v>2112</v>
      </c>
      <c r="L83" s="306"/>
      <c r="M83" s="306" t="s">
        <v>2155</v>
      </c>
      <c r="N83" s="306" t="s">
        <v>2156</v>
      </c>
      <c r="O83" s="80"/>
      <c r="P83" s="80"/>
      <c r="Q83" s="80"/>
      <c r="R83" s="80"/>
      <c r="S83" s="80"/>
      <c r="T83" s="80"/>
      <c r="U83" s="80"/>
      <c r="V83" s="80"/>
      <c r="W83" s="80"/>
      <c r="X83" s="80"/>
      <c r="Y83" s="80"/>
      <c r="Z83" s="130"/>
      <c r="AA83" s="141"/>
      <c r="AB83" s="6"/>
      <c r="AC83" s="114"/>
      <c r="AD83" s="114"/>
      <c r="AE83" s="141"/>
      <c r="AF83" s="130"/>
      <c r="AG83" s="141"/>
      <c r="AH83" s="6"/>
      <c r="AI83" s="6"/>
      <c r="AJ83" s="6"/>
    </row>
    <row r="84" spans="1:36" ht="12.75">
      <c r="A84" s="23"/>
      <c r="B84" s="80"/>
      <c r="C84" s="338"/>
      <c r="D84" s="307"/>
      <c r="E84" s="338"/>
      <c r="F84" s="338"/>
      <c r="G84" s="338"/>
      <c r="H84" s="338"/>
      <c r="I84" s="338"/>
      <c r="J84" s="337" t="s">
        <v>43</v>
      </c>
      <c r="K84" s="336" t="s">
        <v>43</v>
      </c>
      <c r="L84" s="307"/>
      <c r="M84" s="336" t="s">
        <v>43</v>
      </c>
      <c r="N84" s="338"/>
      <c r="O84" s="80"/>
      <c r="P84" s="80"/>
      <c r="Q84" s="80"/>
      <c r="R84" s="80"/>
      <c r="S84" s="80"/>
      <c r="T84" s="80"/>
      <c r="U84" s="80"/>
      <c r="V84" s="80"/>
      <c r="W84" s="80"/>
      <c r="X84" s="80"/>
      <c r="Y84" s="80"/>
      <c r="Z84" s="130"/>
      <c r="AA84" s="141"/>
      <c r="AB84" s="6"/>
      <c r="AC84" s="114"/>
      <c r="AD84" s="114"/>
      <c r="AE84" s="141"/>
      <c r="AF84" s="130"/>
      <c r="AG84" s="141"/>
      <c r="AH84" s="6"/>
      <c r="AI84" s="6"/>
      <c r="AJ84" s="6"/>
    </row>
    <row r="85" spans="1:36" ht="12.75">
      <c r="A85" s="23"/>
      <c r="B85" s="80"/>
      <c r="C85" s="248" t="s">
        <v>2149</v>
      </c>
      <c r="D85" s="6"/>
      <c r="E85" s="261">
        <v>98341</v>
      </c>
      <c r="F85" s="249" t="s">
        <v>2157</v>
      </c>
      <c r="G85" s="245">
        <v>3.5000000000000003E-2</v>
      </c>
      <c r="H85" s="250">
        <v>46631</v>
      </c>
      <c r="I85" s="245"/>
      <c r="J85" s="140">
        <v>-4503</v>
      </c>
      <c r="K85" s="141">
        <v>-4503</v>
      </c>
      <c r="L85" s="6"/>
      <c r="M85" s="141">
        <v>-2737</v>
      </c>
      <c r="N85" s="251" t="s">
        <v>2158</v>
      </c>
      <c r="O85" s="80"/>
      <c r="P85" s="80"/>
      <c r="Q85" s="80"/>
      <c r="R85" s="80"/>
      <c r="S85" s="80"/>
      <c r="T85" s="80"/>
      <c r="U85" s="80"/>
      <c r="V85" s="80"/>
      <c r="W85" s="80"/>
      <c r="X85" s="80"/>
      <c r="Y85" s="80"/>
      <c r="Z85" s="130"/>
      <c r="AA85" s="141"/>
      <c r="AB85" s="6"/>
      <c r="AC85" s="114"/>
      <c r="AD85" s="114"/>
      <c r="AE85" s="141"/>
      <c r="AF85" s="130"/>
      <c r="AG85" s="141"/>
      <c r="AH85" s="6"/>
      <c r="AI85" s="6"/>
      <c r="AJ85" s="6"/>
    </row>
    <row r="86" spans="1:36" ht="12.75">
      <c r="A86" s="23"/>
      <c r="B86" s="80"/>
      <c r="C86" s="248" t="s">
        <v>2150</v>
      </c>
      <c r="D86" s="6"/>
      <c r="E86" s="261">
        <v>96353</v>
      </c>
      <c r="F86" s="249" t="s">
        <v>2157</v>
      </c>
      <c r="G86" s="245">
        <v>3.5000000000000003E-2</v>
      </c>
      <c r="H86" s="250">
        <v>46996</v>
      </c>
      <c r="I86" s="245"/>
      <c r="J86" s="140">
        <v>-5291</v>
      </c>
      <c r="K86" s="141">
        <v>-7298</v>
      </c>
      <c r="L86" s="6"/>
      <c r="M86" s="141">
        <v>0</v>
      </c>
      <c r="N86" s="251" t="s">
        <v>2158</v>
      </c>
      <c r="O86" s="80"/>
      <c r="P86" s="80"/>
      <c r="Q86" s="6"/>
      <c r="R86" s="6"/>
      <c r="S86" s="6"/>
      <c r="T86" s="6"/>
      <c r="U86" s="6"/>
      <c r="V86" s="6"/>
      <c r="W86" s="6"/>
      <c r="X86" s="6"/>
      <c r="Y86" s="6"/>
      <c r="Z86" s="130"/>
      <c r="AA86" s="141"/>
      <c r="AB86" s="6"/>
      <c r="AC86" s="114"/>
      <c r="AD86" s="114"/>
      <c r="AE86" s="141"/>
      <c r="AF86" s="130"/>
      <c r="AG86" s="141"/>
      <c r="AH86" s="6"/>
      <c r="AI86" s="6"/>
      <c r="AJ86" s="6"/>
    </row>
    <row r="87" spans="1:36" ht="12.75">
      <c r="A87" s="23"/>
      <c r="B87" s="80"/>
      <c r="C87" s="248" t="s">
        <v>2151</v>
      </c>
      <c r="D87" s="6"/>
      <c r="E87" s="261">
        <v>96354</v>
      </c>
      <c r="F87" s="249" t="s">
        <v>2159</v>
      </c>
      <c r="G87" s="245">
        <v>3.5000000000000003E-2</v>
      </c>
      <c r="H87" s="250">
        <v>46326</v>
      </c>
      <c r="I87" s="245"/>
      <c r="J87" s="140">
        <v>-7298</v>
      </c>
      <c r="K87" s="141">
        <v>-5000</v>
      </c>
      <c r="L87" s="6"/>
      <c r="M87" s="141">
        <v>-10365</v>
      </c>
      <c r="N87" s="251" t="s">
        <v>2158</v>
      </c>
      <c r="O87" s="80"/>
      <c r="P87" s="80"/>
      <c r="Q87" s="6"/>
      <c r="R87" s="6"/>
      <c r="S87" s="6"/>
      <c r="T87" s="6"/>
      <c r="U87" s="6"/>
      <c r="V87" s="6"/>
      <c r="W87" s="6"/>
      <c r="X87" s="6"/>
      <c r="Y87" s="6"/>
      <c r="Z87" s="130"/>
      <c r="AA87" s="141"/>
      <c r="AB87" s="6"/>
      <c r="AC87" s="114"/>
      <c r="AD87" s="114"/>
      <c r="AE87" s="141"/>
      <c r="AF87" s="130"/>
      <c r="AG87" s="141"/>
      <c r="AH87" s="6"/>
      <c r="AI87" s="6"/>
      <c r="AJ87" s="6"/>
    </row>
    <row r="88" spans="1:36" ht="13.15">
      <c r="A88" s="23"/>
      <c r="B88" s="80"/>
      <c r="C88" s="297" t="s">
        <v>2118</v>
      </c>
      <c r="D88" s="14"/>
      <c r="E88" s="80"/>
      <c r="F88" s="80"/>
      <c r="G88" s="80"/>
      <c r="H88" s="80"/>
      <c r="I88" s="80"/>
      <c r="J88" s="187">
        <f>SUM(J85:J87)</f>
        <v>-17092</v>
      </c>
      <c r="K88" s="233">
        <f>SUM(K85:K87)</f>
        <v>-16801</v>
      </c>
      <c r="L88" s="6"/>
      <c r="M88" s="233">
        <f>SUM(M85:M87)</f>
        <v>-13102</v>
      </c>
      <c r="N88" s="80"/>
      <c r="O88" s="80"/>
      <c r="P88" s="80"/>
      <c r="Q88" s="77"/>
      <c r="R88" s="77"/>
      <c r="S88" s="77"/>
      <c r="T88" s="77"/>
      <c r="U88" s="77"/>
      <c r="V88" s="77"/>
      <c r="W88" s="6"/>
      <c r="X88" s="6"/>
      <c r="Y88" s="52"/>
      <c r="Z88" s="114"/>
      <c r="AA88" s="52"/>
      <c r="AB88" s="6"/>
      <c r="AC88" s="52"/>
      <c r="AD88" s="52"/>
      <c r="AE88" s="52"/>
      <c r="AF88" s="130"/>
      <c r="AG88" s="52"/>
      <c r="AH88" s="6"/>
      <c r="AI88" s="6"/>
      <c r="AJ88" s="6"/>
    </row>
    <row r="89" spans="1:36" ht="12.75">
      <c r="A89" s="23"/>
      <c r="B89" s="6"/>
      <c r="C89" s="6"/>
      <c r="D89" s="6"/>
      <c r="E89" s="6"/>
      <c r="F89" s="6"/>
      <c r="G89" s="6"/>
      <c r="H89" s="6"/>
      <c r="I89" s="6"/>
      <c r="J89" s="6"/>
      <c r="K89" s="6"/>
      <c r="L89" s="6"/>
      <c r="M89" s="6"/>
      <c r="N89" s="6"/>
      <c r="O89" s="6"/>
      <c r="P89" s="6"/>
      <c r="Q89" s="77"/>
      <c r="R89" s="77"/>
      <c r="S89" s="77"/>
      <c r="T89" s="77"/>
      <c r="U89" s="77"/>
      <c r="V89" s="77"/>
      <c r="W89" s="6"/>
      <c r="X89" s="6"/>
      <c r="Y89" s="141"/>
      <c r="Z89" s="130"/>
      <c r="AA89" s="141"/>
      <c r="AB89" s="6"/>
      <c r="AC89" s="114"/>
      <c r="AD89" s="114"/>
      <c r="AE89" s="141"/>
      <c r="AF89" s="130"/>
      <c r="AG89" s="141"/>
      <c r="AH89" s="6"/>
      <c r="AI89" s="6"/>
      <c r="AJ89" s="6"/>
    </row>
    <row r="90" spans="1:36" ht="12.75">
      <c r="A90" s="23"/>
      <c r="B90" s="6"/>
      <c r="C90" s="6"/>
      <c r="D90" s="6"/>
      <c r="E90" s="6"/>
      <c r="F90" s="6"/>
      <c r="G90" s="6"/>
      <c r="H90" s="6"/>
      <c r="I90" s="6"/>
      <c r="J90" s="6"/>
      <c r="K90" s="6"/>
      <c r="L90" s="6"/>
      <c r="M90" s="6"/>
      <c r="N90" s="6"/>
      <c r="O90" s="6"/>
      <c r="P90" s="6"/>
      <c r="Q90" s="77"/>
      <c r="R90" s="77"/>
      <c r="S90" s="77"/>
      <c r="T90" s="77"/>
      <c r="U90" s="77"/>
      <c r="V90" s="77"/>
      <c r="W90" s="6"/>
      <c r="X90" s="6"/>
      <c r="Y90" s="141"/>
      <c r="Z90" s="130"/>
      <c r="AA90" s="141"/>
      <c r="AB90" s="6"/>
      <c r="AC90" s="114"/>
      <c r="AD90" s="114"/>
      <c r="AE90" s="141"/>
      <c r="AF90" s="130"/>
      <c r="AG90" s="141"/>
      <c r="AH90" s="6"/>
      <c r="AI90" s="6"/>
      <c r="AJ90" s="6"/>
    </row>
    <row r="91" spans="1:36" ht="12.75">
      <c r="A91" s="23"/>
      <c r="B91" s="6"/>
      <c r="C91" s="6"/>
      <c r="D91" s="6"/>
      <c r="E91" s="6"/>
      <c r="F91" s="6"/>
      <c r="G91" s="6"/>
      <c r="H91" s="6"/>
      <c r="I91" s="6"/>
      <c r="J91" s="6"/>
      <c r="K91" s="6"/>
      <c r="L91" s="6"/>
      <c r="M91" s="6"/>
      <c r="N91" s="6"/>
      <c r="O91" s="6"/>
      <c r="P91" s="6"/>
      <c r="Q91" s="77"/>
      <c r="R91" s="77"/>
      <c r="S91" s="77"/>
      <c r="T91" s="77"/>
      <c r="U91" s="77"/>
      <c r="V91" s="77"/>
      <c r="W91" s="6"/>
      <c r="X91" s="6"/>
      <c r="Y91" s="141"/>
      <c r="Z91" s="130"/>
      <c r="AA91" s="141"/>
      <c r="AB91" s="6"/>
      <c r="AC91" s="114"/>
      <c r="AD91" s="114"/>
      <c r="AE91" s="141"/>
      <c r="AF91" s="130"/>
      <c r="AG91" s="141"/>
      <c r="AH91" s="6"/>
      <c r="AI91" s="6"/>
      <c r="AJ91" s="6"/>
    </row>
    <row r="92" spans="1:36" ht="12.75">
      <c r="A92" s="23"/>
      <c r="B92" s="6"/>
      <c r="C92" s="6"/>
      <c r="D92" s="6"/>
      <c r="E92" s="6"/>
      <c r="F92" s="6"/>
      <c r="G92" s="6"/>
      <c r="H92" s="6"/>
      <c r="I92" s="6"/>
      <c r="J92" s="6"/>
      <c r="K92" s="6"/>
      <c r="L92" s="6"/>
      <c r="M92" s="6"/>
      <c r="N92" s="6"/>
      <c r="O92" s="6"/>
      <c r="P92" s="6"/>
      <c r="Q92" s="77"/>
      <c r="R92" s="77"/>
      <c r="S92" s="77"/>
      <c r="T92" s="77"/>
      <c r="U92" s="77"/>
      <c r="V92" s="77"/>
      <c r="W92" s="6"/>
      <c r="X92" s="6"/>
      <c r="Y92" s="141"/>
      <c r="Z92" s="130"/>
      <c r="AA92" s="141"/>
      <c r="AB92" s="6"/>
      <c r="AC92" s="114"/>
      <c r="AD92" s="114"/>
      <c r="AE92" s="141"/>
      <c r="AF92" s="130"/>
      <c r="AG92" s="141"/>
      <c r="AH92" s="6"/>
      <c r="AI92" s="6"/>
      <c r="AJ92" s="6"/>
    </row>
    <row r="93" spans="1:36" ht="12.75">
      <c r="A93" s="23"/>
      <c r="B93" s="6"/>
      <c r="C93" s="6"/>
      <c r="D93" s="6"/>
      <c r="E93" s="6"/>
      <c r="F93" s="6"/>
      <c r="G93" s="6"/>
      <c r="H93" s="6"/>
      <c r="I93" s="6"/>
      <c r="J93" s="6"/>
      <c r="K93" s="6"/>
      <c r="L93" s="6"/>
      <c r="M93" s="6"/>
      <c r="N93" s="6"/>
      <c r="O93" s="6"/>
      <c r="P93" s="6"/>
      <c r="Q93" s="77"/>
      <c r="R93" s="77"/>
      <c r="S93" s="77"/>
      <c r="T93" s="77"/>
      <c r="U93" s="77"/>
      <c r="V93" s="77"/>
      <c r="W93" s="6"/>
      <c r="X93" s="6"/>
      <c r="Y93" s="141"/>
      <c r="Z93" s="130"/>
      <c r="AA93" s="141"/>
      <c r="AB93" s="6"/>
      <c r="AC93" s="114"/>
      <c r="AD93" s="114"/>
      <c r="AE93" s="141"/>
      <c r="AF93" s="130"/>
      <c r="AG93" s="141"/>
      <c r="AH93" s="6"/>
      <c r="AI93" s="6"/>
      <c r="AJ93" s="6"/>
    </row>
    <row r="94" spans="1:36" ht="12.75">
      <c r="A94" s="23"/>
      <c r="B94" s="6"/>
      <c r="C94" s="6"/>
      <c r="D94" s="6"/>
      <c r="E94" s="6"/>
      <c r="F94" s="6"/>
      <c r="G94" s="6"/>
      <c r="H94" s="6"/>
      <c r="I94" s="6"/>
      <c r="J94" s="6"/>
      <c r="K94" s="6"/>
      <c r="L94" s="6"/>
      <c r="M94" s="6"/>
      <c r="N94" s="6"/>
      <c r="O94" s="6"/>
      <c r="P94" s="6"/>
      <c r="Q94" s="77"/>
      <c r="R94" s="77"/>
      <c r="S94" s="77"/>
      <c r="T94" s="77"/>
      <c r="U94" s="77"/>
      <c r="V94" s="77"/>
      <c r="W94" s="6"/>
      <c r="X94" s="6"/>
      <c r="Y94" s="141"/>
      <c r="Z94" s="130"/>
      <c r="AA94" s="141"/>
      <c r="AB94" s="6"/>
      <c r="AC94" s="114"/>
      <c r="AD94" s="114"/>
      <c r="AE94" s="141"/>
      <c r="AF94" s="130"/>
      <c r="AG94" s="141"/>
      <c r="AH94" s="6"/>
      <c r="AI94" s="6"/>
      <c r="AJ94" s="6"/>
    </row>
    <row r="95" spans="1:36" ht="12.75">
      <c r="A95" s="23"/>
      <c r="B95" s="6"/>
      <c r="C95" s="6"/>
      <c r="D95" s="6"/>
      <c r="E95" s="6"/>
      <c r="F95" s="6"/>
      <c r="G95" s="6"/>
      <c r="H95" s="6"/>
      <c r="I95" s="6"/>
      <c r="J95" s="6"/>
      <c r="K95" s="6"/>
      <c r="L95" s="6"/>
      <c r="M95" s="6"/>
      <c r="N95" s="6"/>
      <c r="O95" s="6"/>
      <c r="P95" s="6"/>
      <c r="Q95" s="77"/>
      <c r="R95" s="77"/>
      <c r="S95" s="77"/>
      <c r="T95" s="77"/>
      <c r="U95" s="77"/>
      <c r="V95" s="77"/>
      <c r="W95" s="6"/>
      <c r="X95" s="6"/>
      <c r="Y95" s="141"/>
      <c r="Z95" s="130"/>
      <c r="AA95" s="141"/>
      <c r="AB95" s="6"/>
      <c r="AC95" s="114"/>
      <c r="AD95" s="114"/>
      <c r="AE95" s="141"/>
      <c r="AF95" s="130"/>
      <c r="AG95" s="141"/>
      <c r="AH95" s="6"/>
      <c r="AI95" s="6"/>
      <c r="AJ95" s="6"/>
    </row>
    <row r="96" spans="1:36" ht="12.75">
      <c r="A96" s="23"/>
      <c r="B96" s="6"/>
      <c r="C96" s="6"/>
      <c r="D96" s="6"/>
      <c r="E96" s="6"/>
      <c r="F96" s="6"/>
      <c r="G96" s="6"/>
      <c r="H96" s="6"/>
      <c r="I96" s="6"/>
      <c r="J96" s="6"/>
      <c r="K96" s="6"/>
      <c r="L96" s="6"/>
      <c r="M96" s="6"/>
      <c r="N96" s="6"/>
      <c r="O96" s="6"/>
      <c r="P96" s="6"/>
      <c r="Q96" s="77"/>
      <c r="R96" s="77"/>
      <c r="S96" s="77"/>
      <c r="T96" s="77"/>
      <c r="U96" s="77"/>
      <c r="V96" s="77"/>
      <c r="W96" s="6"/>
      <c r="X96" s="6"/>
      <c r="Y96" s="141"/>
      <c r="Z96" s="130"/>
      <c r="AA96" s="141"/>
      <c r="AB96" s="6"/>
      <c r="AC96" s="114"/>
      <c r="AD96" s="114"/>
      <c r="AE96" s="141"/>
      <c r="AF96" s="130"/>
      <c r="AG96" s="141"/>
      <c r="AH96" s="6"/>
      <c r="AI96" s="6"/>
      <c r="AJ96" s="6"/>
    </row>
    <row r="97" spans="1:36" ht="12.75">
      <c r="A97" s="23"/>
      <c r="B97" s="6"/>
      <c r="C97" s="6"/>
      <c r="D97" s="6"/>
      <c r="E97" s="6"/>
      <c r="F97" s="6"/>
      <c r="G97" s="6"/>
      <c r="H97" s="6"/>
      <c r="I97" s="6"/>
      <c r="J97" s="6"/>
      <c r="K97" s="6"/>
      <c r="L97" s="6"/>
      <c r="M97" s="6"/>
      <c r="N97" s="6"/>
      <c r="O97" s="6"/>
      <c r="P97" s="6"/>
      <c r="Q97" s="77"/>
      <c r="R97" s="77"/>
      <c r="S97" s="77"/>
      <c r="T97" s="77"/>
      <c r="U97" s="77"/>
      <c r="V97" s="77"/>
      <c r="W97" s="6"/>
      <c r="X97" s="6"/>
      <c r="Y97" s="141"/>
      <c r="Z97" s="130"/>
      <c r="AA97" s="141"/>
      <c r="AB97" s="6"/>
      <c r="AC97" s="114"/>
      <c r="AD97" s="114"/>
      <c r="AE97" s="141"/>
      <c r="AF97" s="130"/>
      <c r="AG97" s="141"/>
      <c r="AH97" s="6"/>
      <c r="AI97" s="6"/>
      <c r="AJ97" s="6"/>
    </row>
    <row r="98" spans="1:36" ht="12.75">
      <c r="A98" s="23"/>
      <c r="B98" s="6"/>
      <c r="C98" s="6"/>
      <c r="D98" s="6"/>
      <c r="E98" s="6"/>
      <c r="F98" s="6"/>
      <c r="G98" s="6"/>
      <c r="H98" s="6"/>
      <c r="I98" s="6"/>
      <c r="J98" s="6"/>
      <c r="K98" s="6"/>
      <c r="L98" s="6"/>
      <c r="M98" s="6"/>
      <c r="N98" s="6"/>
      <c r="O98" s="6"/>
      <c r="P98" s="6"/>
      <c r="Q98" s="77"/>
      <c r="R98" s="77"/>
      <c r="S98" s="77"/>
      <c r="T98" s="77"/>
      <c r="U98" s="77"/>
      <c r="V98" s="77"/>
      <c r="W98" s="6"/>
      <c r="X98" s="6"/>
      <c r="Y98" s="141"/>
      <c r="Z98" s="130"/>
      <c r="AA98" s="141"/>
      <c r="AB98" s="6"/>
      <c r="AC98" s="114"/>
      <c r="AD98" s="114"/>
      <c r="AE98" s="141"/>
      <c r="AF98" s="130"/>
      <c r="AG98" s="141"/>
      <c r="AH98" s="6"/>
      <c r="AI98" s="6"/>
      <c r="AJ98" s="6"/>
    </row>
    <row r="99" spans="1:36" ht="12.75">
      <c r="A99" s="23"/>
      <c r="B99" s="6"/>
      <c r="C99" s="6"/>
      <c r="D99" s="6"/>
      <c r="E99" s="6"/>
      <c r="F99" s="6"/>
      <c r="G99" s="6"/>
      <c r="H99" s="6"/>
      <c r="I99" s="6"/>
      <c r="J99" s="6"/>
      <c r="K99" s="6"/>
      <c r="L99" s="6"/>
      <c r="M99" s="6"/>
      <c r="N99" s="6"/>
      <c r="O99" s="6"/>
      <c r="P99" s="6"/>
      <c r="Q99" s="77"/>
      <c r="R99" s="77"/>
      <c r="S99" s="77"/>
      <c r="T99" s="77"/>
      <c r="U99" s="77"/>
      <c r="V99" s="77"/>
      <c r="W99" s="6"/>
      <c r="X99" s="6"/>
      <c r="Y99" s="52"/>
      <c r="Z99" s="114"/>
      <c r="AA99" s="52"/>
      <c r="AB99" s="6"/>
      <c r="AC99" s="52"/>
      <c r="AD99" s="52"/>
      <c r="AE99" s="52"/>
      <c r="AF99" s="130"/>
      <c r="AG99" s="52"/>
      <c r="AH99" s="6"/>
      <c r="AI99" s="6"/>
      <c r="AJ99" s="6"/>
    </row>
    <row r="100" spans="1:36" ht="12.75">
      <c r="A100" s="23"/>
      <c r="B100" s="6"/>
      <c r="C100" s="6"/>
      <c r="D100" s="6"/>
      <c r="E100" s="6"/>
      <c r="F100" s="6"/>
      <c r="G100" s="6"/>
      <c r="H100" s="6"/>
      <c r="I100" s="6"/>
      <c r="J100" s="6"/>
      <c r="K100" s="6"/>
      <c r="L100" s="6"/>
      <c r="M100" s="6"/>
      <c r="N100" s="6"/>
      <c r="O100" s="6"/>
      <c r="P100" s="6"/>
      <c r="Q100" s="77"/>
      <c r="R100" s="77"/>
      <c r="S100" s="77"/>
      <c r="T100" s="77"/>
      <c r="U100" s="77"/>
      <c r="V100" s="77"/>
      <c r="W100" s="6"/>
      <c r="X100" s="6"/>
      <c r="Y100" s="141"/>
      <c r="Z100" s="130"/>
      <c r="AA100" s="141"/>
      <c r="AB100" s="6"/>
      <c r="AC100" s="114"/>
      <c r="AD100" s="114"/>
      <c r="AE100" s="141"/>
      <c r="AF100" s="130"/>
      <c r="AG100" s="141"/>
      <c r="AH100" s="6"/>
      <c r="AI100" s="6"/>
      <c r="AJ100" s="6"/>
    </row>
    <row r="101" spans="1:36" ht="12.75">
      <c r="A101" s="23"/>
      <c r="B101" s="6"/>
      <c r="C101" s="6"/>
      <c r="D101" s="6"/>
      <c r="E101" s="6"/>
      <c r="F101" s="6"/>
      <c r="G101" s="6"/>
      <c r="H101" s="6"/>
      <c r="I101" s="6"/>
      <c r="J101" s="6"/>
      <c r="K101" s="6"/>
      <c r="L101" s="6"/>
      <c r="M101" s="6"/>
      <c r="N101" s="6"/>
      <c r="O101" s="6"/>
      <c r="P101" s="6"/>
      <c r="Q101" s="77"/>
      <c r="R101" s="77"/>
      <c r="S101" s="77"/>
      <c r="T101" s="77"/>
      <c r="U101" s="77"/>
      <c r="V101" s="77"/>
      <c r="W101" s="6"/>
      <c r="X101" s="6"/>
      <c r="Y101" s="141"/>
      <c r="Z101" s="130"/>
      <c r="AA101" s="141"/>
      <c r="AB101" s="6"/>
      <c r="AC101" s="114"/>
      <c r="AD101" s="114"/>
      <c r="AE101" s="141"/>
      <c r="AF101" s="130"/>
      <c r="AG101" s="141"/>
      <c r="AH101" s="6"/>
      <c r="AI101" s="6"/>
      <c r="AJ101" s="6"/>
    </row>
    <row r="102" spans="1:36" ht="12.75">
      <c r="A102" s="23"/>
      <c r="B102" s="6"/>
      <c r="C102" s="6"/>
      <c r="D102" s="6"/>
      <c r="E102" s="6"/>
      <c r="F102" s="6"/>
      <c r="G102" s="6"/>
      <c r="H102" s="6"/>
      <c r="I102" s="6"/>
      <c r="J102" s="6"/>
      <c r="K102" s="6"/>
      <c r="L102" s="6"/>
      <c r="M102" s="6"/>
      <c r="N102" s="6"/>
      <c r="O102" s="6"/>
      <c r="P102" s="6"/>
      <c r="Q102" s="77"/>
      <c r="R102" s="77"/>
      <c r="S102" s="77"/>
      <c r="T102" s="77"/>
      <c r="U102" s="77"/>
      <c r="V102" s="77"/>
      <c r="W102" s="6"/>
      <c r="X102" s="6"/>
      <c r="Y102" s="141"/>
      <c r="Z102" s="130"/>
      <c r="AA102" s="141"/>
      <c r="AB102" s="6"/>
      <c r="AC102" s="114"/>
      <c r="AD102" s="114"/>
      <c r="AE102" s="141"/>
      <c r="AF102" s="130"/>
      <c r="AG102" s="141"/>
      <c r="AH102" s="6"/>
      <c r="AI102" s="6"/>
      <c r="AJ102" s="6"/>
    </row>
    <row r="103" spans="1:36" ht="12.75">
      <c r="A103" s="23"/>
      <c r="B103" s="6"/>
      <c r="C103" s="6"/>
      <c r="D103" s="6"/>
      <c r="E103" s="6"/>
      <c r="F103" s="6"/>
      <c r="G103" s="6"/>
      <c r="H103" s="6"/>
      <c r="I103" s="6"/>
      <c r="J103" s="6"/>
      <c r="K103" s="6"/>
      <c r="L103" s="6"/>
      <c r="M103" s="6"/>
      <c r="N103" s="6"/>
      <c r="O103" s="6"/>
      <c r="P103" s="6"/>
      <c r="Q103" s="77"/>
      <c r="R103" s="77"/>
      <c r="S103" s="77"/>
      <c r="T103" s="77"/>
      <c r="U103" s="77"/>
      <c r="V103" s="77"/>
      <c r="W103" s="6"/>
      <c r="X103" s="6"/>
      <c r="Y103" s="141"/>
      <c r="Z103" s="130"/>
      <c r="AA103" s="141"/>
      <c r="AB103" s="6"/>
      <c r="AC103" s="114"/>
      <c r="AD103" s="114"/>
      <c r="AE103" s="141"/>
      <c r="AF103" s="130"/>
      <c r="AG103" s="141"/>
      <c r="AH103" s="6"/>
      <c r="AI103" s="6"/>
      <c r="AJ103" s="6"/>
    </row>
    <row r="104" spans="1:36" ht="12.75">
      <c r="A104" s="23"/>
      <c r="B104" s="6"/>
      <c r="C104" s="6"/>
      <c r="D104" s="6"/>
      <c r="E104" s="6"/>
      <c r="F104" s="6"/>
      <c r="G104" s="6"/>
      <c r="H104" s="6"/>
      <c r="I104" s="6"/>
      <c r="J104" s="6"/>
      <c r="K104" s="6"/>
      <c r="L104" s="6"/>
      <c r="M104" s="6"/>
      <c r="N104" s="6"/>
      <c r="O104" s="6"/>
      <c r="P104" s="6"/>
      <c r="Q104" s="77"/>
      <c r="R104" s="77"/>
      <c r="S104" s="77"/>
      <c r="T104" s="77"/>
      <c r="U104" s="77"/>
      <c r="V104" s="77"/>
      <c r="W104" s="6"/>
      <c r="X104" s="6"/>
      <c r="Y104" s="141"/>
      <c r="Z104" s="130"/>
      <c r="AA104" s="141"/>
      <c r="AB104" s="6"/>
      <c r="AC104" s="114"/>
      <c r="AD104" s="114"/>
      <c r="AE104" s="141"/>
      <c r="AF104" s="130"/>
      <c r="AG104" s="141"/>
      <c r="AH104" s="6"/>
      <c r="AI104" s="6"/>
      <c r="AJ104" s="6"/>
    </row>
    <row r="105" spans="1:36" ht="12.75">
      <c r="A105" s="23"/>
      <c r="B105" s="6"/>
      <c r="C105" s="6"/>
      <c r="D105" s="6"/>
      <c r="E105" s="6"/>
      <c r="F105" s="6"/>
      <c r="G105" s="6"/>
      <c r="H105" s="6"/>
      <c r="I105" s="6"/>
      <c r="J105" s="6"/>
      <c r="K105" s="6"/>
      <c r="L105" s="6"/>
      <c r="M105" s="6"/>
      <c r="N105" s="6"/>
      <c r="O105" s="6"/>
      <c r="P105" s="6"/>
      <c r="Q105" s="77"/>
      <c r="R105" s="77"/>
      <c r="S105" s="77"/>
      <c r="T105" s="77"/>
      <c r="U105" s="77"/>
      <c r="V105" s="77"/>
      <c r="W105" s="6"/>
      <c r="X105" s="6"/>
      <c r="Y105" s="141"/>
      <c r="Z105" s="130"/>
      <c r="AA105" s="141"/>
      <c r="AB105" s="6"/>
      <c r="AC105" s="114"/>
      <c r="AD105" s="114"/>
      <c r="AE105" s="141"/>
      <c r="AF105" s="130"/>
      <c r="AG105" s="141"/>
      <c r="AH105" s="6"/>
      <c r="AI105" s="6"/>
      <c r="AJ105" s="6"/>
    </row>
    <row r="106" spans="1:36" ht="12.75">
      <c r="A106" s="23"/>
      <c r="B106" s="6"/>
      <c r="C106" s="6"/>
      <c r="D106" s="6"/>
      <c r="E106" s="6"/>
      <c r="F106" s="6"/>
      <c r="G106" s="6"/>
      <c r="H106" s="6"/>
      <c r="I106" s="6"/>
      <c r="J106" s="6"/>
      <c r="K106" s="6"/>
      <c r="L106" s="6"/>
      <c r="M106" s="6"/>
      <c r="N106" s="6"/>
      <c r="O106" s="6"/>
      <c r="P106" s="6"/>
      <c r="Q106" s="77"/>
      <c r="R106" s="77"/>
      <c r="S106" s="77"/>
      <c r="T106" s="77"/>
      <c r="U106" s="77"/>
      <c r="V106" s="77"/>
      <c r="W106" s="6"/>
      <c r="X106" s="6"/>
      <c r="Y106" s="141"/>
      <c r="Z106" s="130"/>
      <c r="AA106" s="141"/>
      <c r="AB106" s="6"/>
      <c r="AC106" s="114"/>
      <c r="AD106" s="114"/>
      <c r="AE106" s="141"/>
      <c r="AF106" s="130"/>
      <c r="AG106" s="141"/>
      <c r="AH106" s="6"/>
      <c r="AI106" s="6"/>
      <c r="AJ106" s="6"/>
    </row>
    <row r="107" spans="1:36" ht="12.75">
      <c r="A107" s="23"/>
      <c r="B107" s="6"/>
      <c r="C107" s="6"/>
      <c r="D107" s="6"/>
      <c r="E107" s="6"/>
      <c r="F107" s="6"/>
      <c r="G107" s="6"/>
      <c r="H107" s="6"/>
      <c r="I107" s="6"/>
      <c r="J107" s="6"/>
      <c r="K107" s="6"/>
      <c r="L107" s="6"/>
      <c r="M107" s="6"/>
      <c r="N107" s="6"/>
      <c r="O107" s="6"/>
      <c r="P107" s="6"/>
      <c r="Q107" s="77"/>
      <c r="R107" s="77"/>
      <c r="S107" s="77"/>
      <c r="T107" s="77"/>
      <c r="U107" s="77"/>
      <c r="V107" s="77"/>
      <c r="W107" s="6"/>
      <c r="X107" s="6"/>
      <c r="Y107" s="141"/>
      <c r="Z107" s="130"/>
      <c r="AA107" s="141"/>
      <c r="AB107" s="6"/>
      <c r="AC107" s="114"/>
      <c r="AD107" s="114"/>
      <c r="AE107" s="141"/>
      <c r="AF107" s="130"/>
      <c r="AG107" s="141"/>
      <c r="AH107" s="6"/>
      <c r="AI107" s="6"/>
      <c r="AJ107" s="6"/>
    </row>
    <row r="108" spans="1:36" ht="12.75">
      <c r="A108" s="23"/>
      <c r="B108" s="6"/>
      <c r="C108" s="6"/>
      <c r="D108" s="6"/>
      <c r="E108" s="6"/>
      <c r="F108" s="6"/>
      <c r="G108" s="6"/>
      <c r="H108" s="6"/>
      <c r="I108" s="6"/>
      <c r="J108" s="6"/>
      <c r="K108" s="6"/>
      <c r="L108" s="6"/>
      <c r="M108" s="6"/>
      <c r="N108" s="6"/>
      <c r="O108" s="6"/>
      <c r="P108" s="6"/>
      <c r="Q108" s="77"/>
      <c r="R108" s="77"/>
      <c r="S108" s="77"/>
      <c r="T108" s="77"/>
      <c r="U108" s="77"/>
      <c r="V108" s="77"/>
      <c r="W108" s="6"/>
      <c r="X108" s="6"/>
      <c r="Y108" s="141"/>
      <c r="Z108" s="130"/>
      <c r="AA108" s="141"/>
      <c r="AB108" s="6"/>
      <c r="AC108" s="114"/>
      <c r="AD108" s="114"/>
      <c r="AE108" s="141"/>
      <c r="AF108" s="130"/>
      <c r="AG108" s="141"/>
      <c r="AH108" s="6"/>
      <c r="AI108" s="6"/>
      <c r="AJ108" s="6"/>
    </row>
    <row r="109" spans="1:36" ht="12.75">
      <c r="A109" s="23"/>
      <c r="B109" s="6"/>
      <c r="C109" s="6"/>
      <c r="D109" s="6"/>
      <c r="E109" s="6"/>
      <c r="F109" s="6"/>
      <c r="G109" s="6"/>
      <c r="H109" s="6"/>
      <c r="I109" s="6"/>
      <c r="J109" s="6"/>
      <c r="K109" s="6"/>
      <c r="L109" s="6"/>
      <c r="M109" s="6"/>
      <c r="N109" s="6"/>
      <c r="O109" s="6"/>
      <c r="P109" s="6"/>
      <c r="Q109" s="77"/>
      <c r="R109" s="77"/>
      <c r="S109" s="77"/>
      <c r="T109" s="77"/>
      <c r="U109" s="77"/>
      <c r="V109" s="77"/>
      <c r="W109" s="6"/>
      <c r="X109" s="6"/>
      <c r="Y109" s="141"/>
      <c r="Z109" s="130"/>
      <c r="AA109" s="141"/>
      <c r="AB109" s="6"/>
      <c r="AC109" s="114"/>
      <c r="AD109" s="114"/>
      <c r="AE109" s="141"/>
      <c r="AF109" s="130"/>
      <c r="AG109" s="141"/>
      <c r="AH109" s="6"/>
      <c r="AI109" s="6"/>
      <c r="AJ109" s="6"/>
    </row>
    <row r="110" spans="1:36" ht="12.75">
      <c r="A110" s="23"/>
      <c r="B110" s="6"/>
      <c r="C110" s="6"/>
      <c r="D110" s="6"/>
      <c r="E110" s="6"/>
      <c r="F110" s="6"/>
      <c r="G110" s="6"/>
      <c r="H110" s="6"/>
      <c r="I110" s="6"/>
      <c r="J110" s="6"/>
      <c r="K110" s="6"/>
      <c r="L110" s="6"/>
      <c r="M110" s="6"/>
      <c r="N110" s="6"/>
      <c r="O110" s="6"/>
      <c r="P110" s="6"/>
      <c r="Q110" s="77"/>
      <c r="R110" s="77"/>
      <c r="S110" s="77"/>
      <c r="T110" s="77"/>
      <c r="U110" s="77"/>
      <c r="V110" s="77"/>
      <c r="W110" s="6"/>
      <c r="X110" s="6"/>
      <c r="Y110" s="52"/>
      <c r="Z110" s="114"/>
      <c r="AA110" s="52"/>
      <c r="AB110" s="6"/>
      <c r="AC110" s="52"/>
      <c r="AD110" s="52"/>
      <c r="AE110" s="52"/>
      <c r="AF110" s="130"/>
      <c r="AG110" s="52"/>
      <c r="AH110" s="6"/>
      <c r="AI110" s="6"/>
      <c r="AJ110" s="6"/>
    </row>
    <row r="111" spans="1:36" ht="12.75">
      <c r="A111" s="23"/>
      <c r="B111" s="6"/>
      <c r="C111" s="6"/>
      <c r="D111" s="6"/>
      <c r="E111" s="6"/>
      <c r="F111" s="6"/>
      <c r="G111" s="6"/>
      <c r="H111" s="6"/>
      <c r="I111" s="6"/>
      <c r="J111" s="6"/>
      <c r="K111" s="6"/>
      <c r="L111" s="6"/>
      <c r="M111" s="6"/>
      <c r="N111" s="6"/>
      <c r="O111" s="6"/>
      <c r="P111" s="6"/>
      <c r="Q111" s="77"/>
      <c r="R111" s="77"/>
      <c r="S111" s="77"/>
      <c r="T111" s="77"/>
      <c r="U111" s="77"/>
      <c r="V111" s="77"/>
      <c r="W111" s="6"/>
      <c r="X111" s="6"/>
      <c r="Y111" s="141"/>
      <c r="Z111" s="130"/>
      <c r="AA111" s="141"/>
      <c r="AB111" s="6"/>
      <c r="AC111" s="114"/>
      <c r="AD111" s="114"/>
      <c r="AE111" s="141"/>
      <c r="AF111" s="130"/>
      <c r="AG111" s="141"/>
      <c r="AH111" s="6"/>
      <c r="AI111" s="6"/>
      <c r="AJ111" s="6"/>
    </row>
    <row r="112" spans="1:36" ht="12.75">
      <c r="A112" s="23"/>
      <c r="B112" s="6"/>
      <c r="C112" s="6"/>
      <c r="D112" s="6"/>
      <c r="E112" s="6"/>
      <c r="F112" s="6"/>
      <c r="G112" s="6"/>
      <c r="H112" s="6"/>
      <c r="I112" s="6"/>
      <c r="J112" s="6"/>
      <c r="K112" s="6"/>
      <c r="L112" s="6"/>
      <c r="M112" s="6"/>
      <c r="N112" s="6"/>
      <c r="O112" s="6"/>
      <c r="P112" s="6"/>
      <c r="Q112" s="77"/>
      <c r="R112" s="77"/>
      <c r="S112" s="77"/>
      <c r="T112" s="77"/>
      <c r="U112" s="77"/>
      <c r="V112" s="77"/>
      <c r="W112" s="6"/>
      <c r="X112" s="6"/>
      <c r="Y112" s="141"/>
      <c r="Z112" s="130"/>
      <c r="AA112" s="141"/>
      <c r="AB112" s="6"/>
      <c r="AC112" s="114"/>
      <c r="AD112" s="114"/>
      <c r="AE112" s="141"/>
      <c r="AF112" s="130"/>
      <c r="AG112" s="141"/>
      <c r="AH112" s="6"/>
      <c r="AI112" s="6"/>
      <c r="AJ112" s="6"/>
    </row>
    <row r="113" spans="1:36" ht="12.75">
      <c r="A113" s="23"/>
      <c r="B113" s="6"/>
      <c r="C113" s="6"/>
      <c r="D113" s="6"/>
      <c r="E113" s="6"/>
      <c r="F113" s="6"/>
      <c r="G113" s="6"/>
      <c r="H113" s="6"/>
      <c r="I113" s="6"/>
      <c r="J113" s="6"/>
      <c r="K113" s="6"/>
      <c r="L113" s="6"/>
      <c r="M113" s="6"/>
      <c r="N113" s="6"/>
      <c r="O113" s="6"/>
      <c r="P113" s="6"/>
      <c r="Q113" s="77"/>
      <c r="R113" s="77"/>
      <c r="S113" s="77"/>
      <c r="T113" s="77"/>
      <c r="U113" s="77"/>
      <c r="V113" s="77"/>
      <c r="W113" s="6"/>
      <c r="X113" s="6"/>
      <c r="Y113" s="141"/>
      <c r="Z113" s="130"/>
      <c r="AA113" s="141"/>
      <c r="AB113" s="6"/>
      <c r="AC113" s="114"/>
      <c r="AD113" s="114"/>
      <c r="AE113" s="141"/>
      <c r="AF113" s="130"/>
      <c r="AG113" s="141"/>
      <c r="AH113" s="6"/>
      <c r="AI113" s="6"/>
      <c r="AJ113" s="6"/>
    </row>
    <row r="114" spans="1:36" ht="12.75">
      <c r="A114" s="23"/>
      <c r="B114" s="6"/>
      <c r="C114" s="6"/>
      <c r="D114" s="6"/>
      <c r="E114" s="6"/>
      <c r="F114" s="6"/>
      <c r="G114" s="6"/>
      <c r="H114" s="6"/>
      <c r="I114" s="6"/>
      <c r="J114" s="6"/>
      <c r="K114" s="6"/>
      <c r="L114" s="6"/>
      <c r="M114" s="6"/>
      <c r="N114" s="6"/>
      <c r="O114" s="6"/>
      <c r="P114" s="6"/>
      <c r="Q114" s="77"/>
      <c r="R114" s="77"/>
      <c r="S114" s="77"/>
      <c r="T114" s="77"/>
      <c r="U114" s="77"/>
      <c r="V114" s="77"/>
      <c r="W114" s="6"/>
      <c r="X114" s="6"/>
      <c r="Y114" s="141"/>
      <c r="Z114" s="130"/>
      <c r="AA114" s="141"/>
      <c r="AB114" s="6"/>
      <c r="AC114" s="114"/>
      <c r="AD114" s="114"/>
      <c r="AE114" s="141"/>
      <c r="AF114" s="130"/>
      <c r="AG114" s="141"/>
      <c r="AH114" s="6"/>
      <c r="AI114" s="6"/>
      <c r="AJ114" s="6"/>
    </row>
    <row r="115" spans="1:36" ht="12.75">
      <c r="A115" s="23"/>
      <c r="B115" s="6"/>
      <c r="C115" s="6"/>
      <c r="D115" s="6"/>
      <c r="E115" s="6"/>
      <c r="F115" s="6"/>
      <c r="G115" s="6"/>
      <c r="H115" s="6"/>
      <c r="I115" s="6"/>
      <c r="J115" s="6"/>
      <c r="K115" s="6"/>
      <c r="L115" s="6"/>
      <c r="M115" s="6"/>
      <c r="N115" s="6"/>
      <c r="O115" s="6"/>
      <c r="P115" s="6"/>
      <c r="Q115" s="77"/>
      <c r="R115" s="77"/>
      <c r="S115" s="77"/>
      <c r="T115" s="77"/>
      <c r="U115" s="77"/>
      <c r="V115" s="77"/>
      <c r="W115" s="6"/>
      <c r="X115" s="6"/>
      <c r="Y115" s="141"/>
      <c r="Z115" s="130"/>
      <c r="AA115" s="141"/>
      <c r="AB115" s="6"/>
      <c r="AC115" s="114"/>
      <c r="AD115" s="114"/>
      <c r="AE115" s="141"/>
      <c r="AF115" s="130"/>
      <c r="AG115" s="141"/>
      <c r="AH115" s="6"/>
      <c r="AI115" s="6"/>
      <c r="AJ115" s="6"/>
    </row>
    <row r="116" spans="1:36" ht="13.15">
      <c r="A116" s="23"/>
      <c r="B116" s="134"/>
      <c r="C116" s="134"/>
      <c r="D116" s="134"/>
      <c r="E116" s="69"/>
      <c r="F116" s="16"/>
      <c r="G116" s="16"/>
      <c r="H116" s="16"/>
      <c r="I116" s="16"/>
      <c r="J116" s="77"/>
      <c r="K116" s="77"/>
      <c r="L116" s="77"/>
      <c r="M116" s="77"/>
      <c r="N116" s="77"/>
      <c r="O116" s="77"/>
      <c r="P116" s="77"/>
      <c r="Q116" s="77"/>
      <c r="R116" s="77"/>
      <c r="S116" s="77"/>
      <c r="T116" s="77"/>
      <c r="U116" s="77"/>
      <c r="V116" s="77"/>
      <c r="W116" s="6"/>
      <c r="X116" s="6"/>
      <c r="Y116" s="141"/>
      <c r="Z116" s="130"/>
      <c r="AA116" s="141"/>
      <c r="AB116" s="6"/>
      <c r="AC116" s="114"/>
      <c r="AD116" s="114"/>
      <c r="AE116" s="141"/>
      <c r="AF116" s="130"/>
      <c r="AG116" s="141"/>
      <c r="AH116" s="6"/>
      <c r="AI116" s="6"/>
      <c r="AJ116" s="6"/>
    </row>
    <row r="117" spans="1:36" ht="13.15">
      <c r="A117" s="23"/>
      <c r="B117" s="134"/>
      <c r="C117" s="134"/>
      <c r="D117" s="134"/>
      <c r="E117" s="69"/>
      <c r="F117" s="16"/>
      <c r="G117" s="16"/>
      <c r="H117" s="16"/>
      <c r="I117" s="16"/>
      <c r="J117" s="77"/>
      <c r="K117" s="77"/>
      <c r="L117" s="77"/>
      <c r="M117" s="77"/>
      <c r="N117" s="77"/>
      <c r="O117" s="77"/>
      <c r="P117" s="77"/>
      <c r="Q117" s="77"/>
      <c r="R117" s="77"/>
      <c r="S117" s="77"/>
      <c r="T117" s="77"/>
      <c r="U117" s="77"/>
      <c r="V117" s="77"/>
      <c r="W117" s="6"/>
      <c r="X117" s="6"/>
      <c r="Y117" s="141"/>
      <c r="Z117" s="130"/>
      <c r="AA117" s="141"/>
      <c r="AB117" s="6"/>
      <c r="AC117" s="114"/>
      <c r="AD117" s="114"/>
      <c r="AE117" s="141"/>
      <c r="AF117" s="130"/>
      <c r="AG117" s="141"/>
      <c r="AH117" s="6"/>
      <c r="AI117" s="6"/>
      <c r="AJ117" s="6"/>
    </row>
    <row r="118" spans="1:36" ht="13.15">
      <c r="A118" s="23"/>
      <c r="B118" s="134"/>
      <c r="C118" s="134"/>
      <c r="D118" s="134"/>
      <c r="E118" s="69"/>
      <c r="F118" s="16"/>
      <c r="G118" s="16"/>
      <c r="H118" s="16"/>
      <c r="I118" s="16"/>
      <c r="J118" s="77"/>
      <c r="K118" s="77"/>
      <c r="L118" s="77"/>
      <c r="M118" s="77"/>
      <c r="N118" s="77"/>
      <c r="O118" s="77"/>
      <c r="P118" s="77"/>
      <c r="Q118" s="77"/>
      <c r="R118" s="77"/>
      <c r="S118" s="77"/>
      <c r="T118" s="77"/>
      <c r="U118" s="77"/>
      <c r="V118" s="77"/>
      <c r="W118" s="6"/>
      <c r="X118" s="6"/>
      <c r="Y118" s="141"/>
      <c r="Z118" s="130"/>
      <c r="AA118" s="141"/>
      <c r="AB118" s="6"/>
      <c r="AC118" s="114"/>
      <c r="AD118" s="114"/>
      <c r="AE118" s="141"/>
      <c r="AF118" s="130"/>
      <c r="AG118" s="141"/>
      <c r="AH118" s="6"/>
      <c r="AI118" s="6"/>
      <c r="AJ118" s="6"/>
    </row>
    <row r="119" spans="1:36" ht="13.15">
      <c r="A119" s="23"/>
      <c r="B119" s="134"/>
      <c r="C119" s="134"/>
      <c r="D119" s="134"/>
      <c r="E119" s="69"/>
      <c r="F119" s="16"/>
      <c r="G119" s="16"/>
      <c r="H119" s="16"/>
      <c r="I119" s="16"/>
      <c r="J119" s="77"/>
      <c r="K119" s="77"/>
      <c r="L119" s="77"/>
      <c r="M119" s="77"/>
      <c r="N119" s="77"/>
      <c r="O119" s="77"/>
      <c r="P119" s="77"/>
      <c r="Q119" s="77"/>
      <c r="R119" s="77"/>
      <c r="S119" s="77"/>
      <c r="T119" s="77"/>
      <c r="U119" s="77"/>
      <c r="V119" s="77"/>
      <c r="W119" s="6"/>
      <c r="X119" s="6"/>
      <c r="Y119" s="141"/>
      <c r="Z119" s="130"/>
      <c r="AA119" s="141"/>
      <c r="AB119" s="6"/>
      <c r="AC119" s="114"/>
      <c r="AD119" s="114"/>
      <c r="AE119" s="141"/>
      <c r="AF119" s="130"/>
      <c r="AG119" s="141"/>
      <c r="AH119" s="6"/>
      <c r="AI119" s="6"/>
      <c r="AJ119" s="6"/>
    </row>
    <row r="120" spans="1:36" ht="13.15">
      <c r="A120" s="23"/>
      <c r="B120" s="134"/>
      <c r="C120" s="134"/>
      <c r="D120" s="134"/>
      <c r="E120" s="69"/>
      <c r="F120" s="16"/>
      <c r="G120" s="16"/>
      <c r="H120" s="16"/>
      <c r="I120" s="16"/>
      <c r="J120" s="77"/>
      <c r="K120" s="77"/>
      <c r="L120" s="77"/>
      <c r="M120" s="77"/>
      <c r="N120" s="77"/>
      <c r="O120" s="77"/>
      <c r="P120" s="77"/>
      <c r="Q120" s="77"/>
      <c r="R120" s="77"/>
      <c r="S120" s="77"/>
      <c r="T120" s="77"/>
      <c r="U120" s="77"/>
      <c r="V120" s="77"/>
      <c r="W120" s="6"/>
      <c r="X120" s="6"/>
      <c r="Y120" s="141"/>
      <c r="Z120" s="130"/>
      <c r="AA120" s="141"/>
      <c r="AB120" s="6"/>
      <c r="AC120" s="114"/>
      <c r="AD120" s="114"/>
      <c r="AE120" s="141"/>
      <c r="AF120" s="130"/>
      <c r="AG120" s="141"/>
      <c r="AH120" s="6"/>
      <c r="AI120" s="6"/>
      <c r="AJ120" s="6"/>
    </row>
    <row r="121" spans="1:36" ht="13.15">
      <c r="A121" s="23"/>
      <c r="B121" s="134"/>
      <c r="C121" s="134"/>
      <c r="D121" s="134"/>
      <c r="E121" s="69"/>
      <c r="F121" s="16"/>
      <c r="G121" s="16"/>
      <c r="H121" s="16"/>
      <c r="I121" s="16"/>
      <c r="J121" s="77"/>
      <c r="K121" s="77"/>
      <c r="L121" s="77"/>
      <c r="M121" s="77"/>
      <c r="N121" s="77"/>
      <c r="O121" s="77"/>
      <c r="P121" s="77"/>
      <c r="Q121" s="77"/>
      <c r="R121" s="77"/>
      <c r="S121" s="77"/>
      <c r="T121" s="77"/>
      <c r="U121" s="77"/>
      <c r="V121" s="77"/>
      <c r="W121" s="6"/>
      <c r="X121" s="6"/>
      <c r="Y121" s="52"/>
      <c r="Z121" s="114"/>
      <c r="AA121" s="52"/>
      <c r="AB121" s="6"/>
      <c r="AC121" s="52"/>
      <c r="AD121" s="52"/>
      <c r="AE121" s="52"/>
      <c r="AF121" s="130"/>
      <c r="AG121" s="52"/>
      <c r="AH121" s="6"/>
      <c r="AI121" s="6"/>
      <c r="AJ121" s="6"/>
    </row>
    <row r="122" spans="1:36" ht="13.15">
      <c r="A122" s="23"/>
      <c r="B122" s="134"/>
      <c r="C122" s="134"/>
      <c r="D122" s="134"/>
      <c r="E122" s="69"/>
      <c r="F122" s="16"/>
      <c r="G122" s="16"/>
      <c r="H122" s="16"/>
      <c r="I122" s="16"/>
      <c r="J122" s="77"/>
      <c r="K122" s="77"/>
      <c r="L122" s="77"/>
      <c r="M122" s="77"/>
      <c r="N122" s="77"/>
      <c r="O122" s="77"/>
      <c r="P122" s="77"/>
      <c r="Q122" s="77"/>
      <c r="R122" s="77"/>
      <c r="S122" s="77"/>
      <c r="T122" s="77"/>
      <c r="U122" s="77"/>
      <c r="V122" s="77"/>
      <c r="W122" s="6"/>
      <c r="X122" s="6"/>
      <c r="Y122" s="141"/>
      <c r="Z122" s="130"/>
      <c r="AA122" s="141"/>
      <c r="AB122" s="6"/>
      <c r="AC122" s="114"/>
      <c r="AD122" s="114"/>
      <c r="AE122" s="141"/>
      <c r="AF122" s="130"/>
      <c r="AG122" s="141"/>
      <c r="AH122" s="6"/>
      <c r="AI122" s="6"/>
      <c r="AJ122" s="6"/>
    </row>
    <row r="123" spans="1:36" ht="13.15">
      <c r="A123" s="23"/>
      <c r="B123" s="134"/>
      <c r="C123" s="134"/>
      <c r="D123" s="134"/>
      <c r="E123" s="69"/>
      <c r="F123" s="16"/>
      <c r="G123" s="16"/>
      <c r="H123" s="16"/>
      <c r="I123" s="16"/>
      <c r="J123" s="77"/>
      <c r="K123" s="77"/>
      <c r="L123" s="77"/>
      <c r="M123" s="77"/>
      <c r="N123" s="77"/>
      <c r="O123" s="77"/>
      <c r="P123" s="77"/>
      <c r="Q123" s="77"/>
      <c r="R123" s="77"/>
      <c r="S123" s="77"/>
      <c r="T123" s="77"/>
      <c r="U123" s="77"/>
      <c r="V123" s="77"/>
      <c r="W123" s="6"/>
      <c r="X123" s="6"/>
      <c r="Y123" s="141"/>
      <c r="Z123" s="130"/>
      <c r="AA123" s="141"/>
      <c r="AB123" s="6"/>
      <c r="AC123" s="114"/>
      <c r="AD123" s="114"/>
      <c r="AE123" s="141"/>
      <c r="AF123" s="130"/>
      <c r="AG123" s="141"/>
      <c r="AH123" s="6"/>
      <c r="AI123" s="6"/>
      <c r="AJ123" s="6"/>
    </row>
    <row r="124" spans="1:36" ht="13.15">
      <c r="A124" s="23"/>
      <c r="B124" s="134"/>
      <c r="C124" s="134"/>
      <c r="D124" s="134"/>
      <c r="E124" s="69"/>
      <c r="F124" s="16"/>
      <c r="G124" s="16"/>
      <c r="H124" s="16"/>
      <c r="I124" s="16"/>
      <c r="J124" s="77"/>
      <c r="K124" s="77"/>
      <c r="L124" s="77"/>
      <c r="M124" s="77"/>
      <c r="N124" s="77"/>
      <c r="O124" s="77"/>
      <c r="P124" s="77"/>
      <c r="Q124" s="77"/>
      <c r="R124" s="77"/>
      <c r="S124" s="77"/>
      <c r="T124" s="77"/>
      <c r="U124" s="77"/>
      <c r="V124" s="77"/>
      <c r="W124" s="6"/>
      <c r="X124" s="6"/>
      <c r="Y124" s="141"/>
      <c r="Z124" s="130"/>
      <c r="AA124" s="141"/>
      <c r="AB124" s="6"/>
      <c r="AC124" s="114"/>
      <c r="AD124" s="114"/>
      <c r="AE124" s="141"/>
      <c r="AF124" s="130"/>
      <c r="AG124" s="141"/>
      <c r="AH124" s="6"/>
      <c r="AI124" s="6"/>
      <c r="AJ124" s="6"/>
    </row>
    <row r="125" spans="1:36" ht="13.15">
      <c r="A125" s="23"/>
      <c r="B125" s="134"/>
      <c r="C125" s="134"/>
      <c r="D125" s="134"/>
      <c r="E125" s="69"/>
      <c r="F125" s="16"/>
      <c r="G125" s="16"/>
      <c r="H125" s="16"/>
      <c r="I125" s="16"/>
      <c r="J125" s="77"/>
      <c r="K125" s="77"/>
      <c r="L125" s="77"/>
      <c r="M125" s="77"/>
      <c r="N125" s="77"/>
      <c r="O125" s="77"/>
      <c r="P125" s="77"/>
      <c r="Q125" s="77"/>
      <c r="R125" s="77"/>
      <c r="S125" s="77"/>
      <c r="T125" s="77"/>
      <c r="U125" s="77"/>
      <c r="V125" s="77"/>
      <c r="W125" s="6"/>
      <c r="X125" s="6"/>
      <c r="Y125" s="141"/>
      <c r="Z125" s="130"/>
      <c r="AA125" s="141"/>
      <c r="AB125" s="6"/>
      <c r="AC125" s="114"/>
      <c r="AD125" s="114"/>
      <c r="AE125" s="141"/>
      <c r="AF125" s="130"/>
      <c r="AG125" s="141"/>
      <c r="AH125" s="6"/>
      <c r="AI125" s="6"/>
      <c r="AJ125" s="6"/>
    </row>
    <row r="126" spans="1:36" ht="13.15">
      <c r="A126" s="23"/>
      <c r="B126" s="134"/>
      <c r="C126" s="134"/>
      <c r="D126" s="134"/>
      <c r="E126" s="69"/>
      <c r="F126" s="16"/>
      <c r="G126" s="16"/>
      <c r="H126" s="16"/>
      <c r="I126" s="16"/>
      <c r="J126" s="77"/>
      <c r="K126" s="77"/>
      <c r="L126" s="77"/>
      <c r="M126" s="77"/>
      <c r="N126" s="77"/>
      <c r="O126" s="77"/>
      <c r="P126" s="77"/>
      <c r="Q126" s="77"/>
      <c r="R126" s="77"/>
      <c r="S126" s="77"/>
      <c r="T126" s="77"/>
      <c r="U126" s="77"/>
      <c r="V126" s="77"/>
      <c r="W126" s="6"/>
      <c r="X126" s="6"/>
      <c r="Y126" s="141"/>
      <c r="Z126" s="130"/>
      <c r="AA126" s="141"/>
      <c r="AB126" s="6"/>
      <c r="AC126" s="114"/>
      <c r="AD126" s="114"/>
      <c r="AE126" s="141"/>
      <c r="AF126" s="130"/>
      <c r="AG126" s="141"/>
      <c r="AH126" s="6"/>
      <c r="AI126" s="6"/>
      <c r="AJ126" s="6"/>
    </row>
    <row r="127" spans="1:36" ht="13.15">
      <c r="A127" s="23"/>
      <c r="B127" s="134"/>
      <c r="C127" s="134"/>
      <c r="D127" s="134"/>
      <c r="E127" s="69"/>
      <c r="F127" s="16"/>
      <c r="G127" s="16"/>
      <c r="H127" s="16"/>
      <c r="I127" s="16"/>
      <c r="J127" s="77"/>
      <c r="K127" s="77"/>
      <c r="L127" s="77"/>
      <c r="M127" s="77"/>
      <c r="N127" s="77"/>
      <c r="O127" s="77"/>
      <c r="P127" s="77"/>
      <c r="Q127" s="77"/>
      <c r="R127" s="77"/>
      <c r="S127" s="77"/>
      <c r="T127" s="77"/>
      <c r="U127" s="77"/>
      <c r="V127" s="77"/>
      <c r="W127" s="6"/>
      <c r="X127" s="6"/>
      <c r="Y127" s="141"/>
      <c r="Z127" s="130"/>
      <c r="AA127" s="141"/>
      <c r="AB127" s="6"/>
      <c r="AC127" s="114"/>
      <c r="AD127" s="114"/>
      <c r="AE127" s="141"/>
      <c r="AF127" s="130"/>
      <c r="AG127" s="141"/>
      <c r="AH127" s="6"/>
      <c r="AI127" s="6"/>
      <c r="AJ127" s="6"/>
    </row>
    <row r="128" spans="1:36" ht="13.15">
      <c r="A128" s="23"/>
      <c r="B128" s="134"/>
      <c r="C128" s="134"/>
      <c r="D128" s="134"/>
      <c r="E128" s="69"/>
      <c r="F128" s="16"/>
      <c r="G128" s="16"/>
      <c r="H128" s="16"/>
      <c r="I128" s="16"/>
      <c r="J128" s="77"/>
      <c r="K128" s="77"/>
      <c r="L128" s="77"/>
      <c r="M128" s="77"/>
      <c r="N128" s="77"/>
      <c r="O128" s="77"/>
      <c r="P128" s="77"/>
      <c r="Q128" s="77"/>
      <c r="R128" s="77"/>
      <c r="S128" s="77"/>
      <c r="T128" s="77"/>
      <c r="U128" s="77"/>
      <c r="V128" s="77"/>
      <c r="W128" s="6"/>
      <c r="X128" s="6"/>
      <c r="Y128" s="141"/>
      <c r="Z128" s="130"/>
      <c r="AA128" s="141"/>
      <c r="AB128" s="6"/>
      <c r="AC128" s="114"/>
      <c r="AD128" s="114"/>
      <c r="AE128" s="141"/>
      <c r="AF128" s="130"/>
      <c r="AG128" s="141"/>
      <c r="AH128" s="6"/>
      <c r="AI128" s="6"/>
      <c r="AJ128" s="6"/>
    </row>
    <row r="129" spans="1:36" ht="13.15">
      <c r="A129" s="23"/>
      <c r="B129" s="134"/>
      <c r="C129" s="134"/>
      <c r="D129" s="134"/>
      <c r="E129" s="69"/>
      <c r="F129" s="16"/>
      <c r="G129" s="16"/>
      <c r="H129" s="16"/>
      <c r="I129" s="16"/>
      <c r="J129" s="77"/>
      <c r="K129" s="77"/>
      <c r="L129" s="77"/>
      <c r="M129" s="77"/>
      <c r="N129" s="77"/>
      <c r="O129" s="77"/>
      <c r="P129" s="77"/>
      <c r="Q129" s="77"/>
      <c r="R129" s="77"/>
      <c r="S129" s="77"/>
      <c r="T129" s="77"/>
      <c r="U129" s="77"/>
      <c r="V129" s="77"/>
      <c r="W129" s="6"/>
      <c r="X129" s="6"/>
      <c r="Y129" s="141"/>
      <c r="Z129" s="130"/>
      <c r="AA129" s="141"/>
      <c r="AB129" s="6"/>
      <c r="AC129" s="114"/>
      <c r="AD129" s="114"/>
      <c r="AE129" s="141"/>
      <c r="AF129" s="130"/>
      <c r="AG129" s="141"/>
      <c r="AH129" s="6"/>
      <c r="AI129" s="6"/>
      <c r="AJ129" s="6"/>
    </row>
    <row r="130" spans="1:36" ht="13.15">
      <c r="A130" s="23"/>
      <c r="B130" s="134"/>
      <c r="C130" s="134"/>
      <c r="D130" s="134"/>
      <c r="E130" s="69"/>
      <c r="F130" s="16"/>
      <c r="G130" s="16"/>
      <c r="H130" s="16"/>
      <c r="I130" s="16"/>
      <c r="J130" s="77"/>
      <c r="K130" s="77"/>
      <c r="L130" s="77"/>
      <c r="M130" s="77"/>
      <c r="N130" s="77"/>
      <c r="O130" s="77"/>
      <c r="P130" s="77"/>
      <c r="Q130" s="77"/>
      <c r="R130" s="77"/>
      <c r="S130" s="77"/>
      <c r="T130" s="77"/>
      <c r="U130" s="77"/>
      <c r="V130" s="77"/>
      <c r="W130" s="6"/>
      <c r="X130" s="6"/>
      <c r="Y130" s="141"/>
      <c r="Z130" s="130"/>
      <c r="AA130" s="141"/>
      <c r="AB130" s="6"/>
      <c r="AC130" s="114"/>
      <c r="AD130" s="114"/>
      <c r="AE130" s="141"/>
      <c r="AF130" s="130"/>
      <c r="AG130" s="141"/>
      <c r="AH130" s="6"/>
      <c r="AI130" s="6"/>
      <c r="AJ130" s="6"/>
    </row>
    <row r="131" spans="1:36" ht="13.15">
      <c r="A131" s="23"/>
      <c r="B131" s="134"/>
      <c r="C131" s="134"/>
      <c r="D131" s="134"/>
      <c r="E131" s="69"/>
      <c r="F131" s="16"/>
      <c r="G131" s="16"/>
      <c r="H131" s="16"/>
      <c r="I131" s="16"/>
      <c r="J131" s="77"/>
      <c r="K131" s="77"/>
      <c r="L131" s="77"/>
      <c r="M131" s="77"/>
      <c r="N131" s="77"/>
      <c r="O131" s="77"/>
      <c r="P131" s="77"/>
      <c r="Q131" s="77"/>
      <c r="R131" s="77"/>
      <c r="S131" s="77"/>
      <c r="T131" s="77"/>
      <c r="U131" s="77"/>
      <c r="V131" s="77"/>
      <c r="W131" s="6"/>
      <c r="X131" s="6"/>
      <c r="Y131" s="141"/>
      <c r="Z131" s="130"/>
      <c r="AA131" s="141"/>
      <c r="AB131" s="6"/>
      <c r="AC131" s="114"/>
      <c r="AD131" s="114"/>
      <c r="AE131" s="141"/>
      <c r="AF131" s="130"/>
      <c r="AG131" s="141"/>
      <c r="AH131" s="6"/>
      <c r="AI131" s="6"/>
      <c r="AJ131" s="6"/>
    </row>
    <row r="132" spans="1:36" ht="13.15">
      <c r="A132" s="23"/>
      <c r="B132" s="134"/>
      <c r="C132" s="134"/>
      <c r="D132" s="134"/>
      <c r="E132" s="69"/>
      <c r="F132" s="16"/>
      <c r="G132" s="16"/>
      <c r="H132" s="16"/>
      <c r="I132" s="16"/>
      <c r="J132" s="77"/>
      <c r="K132" s="77"/>
      <c r="L132" s="77"/>
      <c r="M132" s="77"/>
      <c r="N132" s="77"/>
      <c r="O132" s="77"/>
      <c r="P132" s="77"/>
      <c r="Q132" s="77"/>
      <c r="R132" s="77"/>
      <c r="S132" s="77"/>
      <c r="T132" s="77"/>
      <c r="U132" s="77"/>
      <c r="V132" s="77"/>
      <c r="W132" s="6"/>
      <c r="X132" s="6"/>
      <c r="Y132" s="52"/>
      <c r="Z132" s="114"/>
      <c r="AA132" s="52"/>
      <c r="AB132" s="6"/>
      <c r="AC132" s="52"/>
      <c r="AD132" s="52"/>
      <c r="AE132" s="52"/>
      <c r="AF132" s="130"/>
      <c r="AG132" s="52"/>
      <c r="AH132" s="6"/>
      <c r="AI132" s="6"/>
      <c r="AJ132" s="6"/>
    </row>
    <row r="133" spans="1:36" ht="13.15">
      <c r="A133" s="23"/>
      <c r="B133" s="134"/>
      <c r="C133" s="134"/>
      <c r="D133" s="134"/>
      <c r="E133" s="69"/>
      <c r="F133" s="16"/>
      <c r="G133" s="16"/>
      <c r="H133" s="16"/>
      <c r="I133" s="16"/>
      <c r="J133" s="77"/>
      <c r="K133" s="77"/>
      <c r="L133" s="77"/>
      <c r="M133" s="77"/>
      <c r="N133" s="77"/>
      <c r="O133" s="77"/>
      <c r="P133" s="77"/>
      <c r="Q133" s="77"/>
      <c r="R133" s="77"/>
      <c r="S133" s="77"/>
      <c r="T133" s="77"/>
      <c r="U133" s="77"/>
      <c r="V133" s="77"/>
      <c r="W133" s="6"/>
      <c r="X133" s="6"/>
      <c r="Y133" s="141"/>
      <c r="Z133" s="130"/>
      <c r="AA133" s="141"/>
      <c r="AB133" s="6"/>
      <c r="AC133" s="114"/>
      <c r="AD133" s="114"/>
      <c r="AE133" s="141"/>
      <c r="AF133" s="130"/>
      <c r="AG133" s="141"/>
      <c r="AH133" s="6"/>
      <c r="AI133" s="6"/>
      <c r="AJ133" s="6"/>
    </row>
    <row r="134" spans="1:36" ht="13.15">
      <c r="A134" s="23"/>
      <c r="B134" s="134"/>
      <c r="C134" s="134"/>
      <c r="D134" s="134"/>
      <c r="E134" s="69"/>
      <c r="F134" s="16"/>
      <c r="G134" s="16"/>
      <c r="H134" s="16"/>
      <c r="I134" s="16"/>
      <c r="J134" s="77"/>
      <c r="K134" s="77"/>
      <c r="L134" s="77"/>
      <c r="M134" s="77"/>
      <c r="N134" s="77"/>
      <c r="O134" s="77"/>
      <c r="P134" s="77"/>
      <c r="Q134" s="77"/>
      <c r="R134" s="77"/>
      <c r="S134" s="77"/>
      <c r="T134" s="77"/>
      <c r="U134" s="77"/>
      <c r="V134" s="77"/>
      <c r="W134" s="6"/>
      <c r="X134" s="6"/>
      <c r="Y134" s="141"/>
      <c r="Z134" s="130"/>
      <c r="AA134" s="141"/>
      <c r="AB134" s="6"/>
      <c r="AC134" s="114"/>
      <c r="AD134" s="114"/>
      <c r="AE134" s="141"/>
      <c r="AF134" s="130"/>
      <c r="AG134" s="141"/>
      <c r="AH134" s="6"/>
      <c r="AI134" s="6"/>
      <c r="AJ134" s="6"/>
    </row>
    <row r="135" spans="1:36" ht="13.15">
      <c r="A135" s="23"/>
      <c r="B135" s="134"/>
      <c r="C135" s="134"/>
      <c r="D135" s="134"/>
      <c r="E135" s="69"/>
      <c r="F135" s="16"/>
      <c r="G135" s="16"/>
      <c r="H135" s="16"/>
      <c r="I135" s="16"/>
      <c r="J135" s="77"/>
      <c r="K135" s="77"/>
      <c r="L135" s="77"/>
      <c r="M135" s="77"/>
      <c r="N135" s="77"/>
      <c r="O135" s="77"/>
      <c r="P135" s="77"/>
      <c r="Q135" s="77"/>
      <c r="R135" s="77"/>
      <c r="S135" s="77"/>
      <c r="T135" s="77"/>
      <c r="U135" s="77"/>
      <c r="V135" s="77"/>
      <c r="W135" s="6"/>
      <c r="X135" s="6"/>
      <c r="Y135" s="141"/>
      <c r="Z135" s="130"/>
      <c r="AA135" s="141"/>
      <c r="AB135" s="6"/>
      <c r="AC135" s="114"/>
      <c r="AD135" s="114"/>
      <c r="AE135" s="141"/>
      <c r="AF135" s="130"/>
      <c r="AG135" s="141"/>
      <c r="AH135" s="6"/>
      <c r="AI135" s="6"/>
      <c r="AJ135" s="6"/>
    </row>
    <row r="136" spans="1:36" ht="13.15">
      <c r="A136" s="23"/>
      <c r="B136" s="134"/>
      <c r="C136" s="134"/>
      <c r="D136" s="134"/>
      <c r="E136" s="69"/>
      <c r="F136" s="16"/>
      <c r="G136" s="16"/>
      <c r="H136" s="16"/>
      <c r="I136" s="16"/>
      <c r="J136" s="77"/>
      <c r="K136" s="77"/>
      <c r="L136" s="77"/>
      <c r="M136" s="77"/>
      <c r="N136" s="77"/>
      <c r="O136" s="77"/>
      <c r="P136" s="77"/>
      <c r="Q136" s="77"/>
      <c r="R136" s="77"/>
      <c r="S136" s="77"/>
      <c r="T136" s="77"/>
      <c r="U136" s="77"/>
      <c r="V136" s="77"/>
      <c r="W136" s="6"/>
      <c r="X136" s="6"/>
      <c r="Y136" s="141"/>
      <c r="Z136" s="130"/>
      <c r="AA136" s="141"/>
      <c r="AB136" s="6"/>
      <c r="AC136" s="114"/>
      <c r="AD136" s="114"/>
      <c r="AE136" s="141"/>
      <c r="AF136" s="130"/>
      <c r="AG136" s="141"/>
      <c r="AH136" s="6"/>
      <c r="AI136" s="6"/>
      <c r="AJ136" s="6"/>
    </row>
    <row r="137" spans="1:36" ht="13.15">
      <c r="A137" s="23"/>
      <c r="B137" s="134"/>
      <c r="C137" s="134"/>
      <c r="D137" s="134"/>
      <c r="E137" s="69"/>
      <c r="F137" s="16"/>
      <c r="G137" s="16"/>
      <c r="H137" s="16"/>
      <c r="I137" s="16"/>
      <c r="J137" s="77"/>
      <c r="K137" s="77"/>
      <c r="L137" s="77"/>
      <c r="M137" s="77"/>
      <c r="N137" s="77"/>
      <c r="O137" s="77"/>
      <c r="P137" s="77"/>
      <c r="Q137" s="77"/>
      <c r="R137" s="77"/>
      <c r="S137" s="77"/>
      <c r="T137" s="77"/>
      <c r="U137" s="77"/>
      <c r="V137" s="77"/>
      <c r="W137" s="6"/>
      <c r="X137" s="6"/>
      <c r="Y137" s="141"/>
      <c r="Z137" s="130"/>
      <c r="AA137" s="141"/>
      <c r="AB137" s="6"/>
      <c r="AC137" s="114"/>
      <c r="AD137" s="114"/>
      <c r="AE137" s="141"/>
      <c r="AF137" s="130"/>
      <c r="AG137" s="141"/>
      <c r="AH137" s="6"/>
      <c r="AI137" s="6"/>
      <c r="AJ137" s="6"/>
    </row>
    <row r="138" spans="1:36" ht="13.15">
      <c r="A138" s="23"/>
      <c r="B138" s="134"/>
      <c r="C138" s="134"/>
      <c r="D138" s="134"/>
      <c r="E138" s="69"/>
      <c r="F138" s="16"/>
      <c r="G138" s="16"/>
      <c r="H138" s="16"/>
      <c r="I138" s="16"/>
      <c r="J138" s="77"/>
      <c r="K138" s="77"/>
      <c r="L138" s="77"/>
      <c r="M138" s="77"/>
      <c r="N138" s="77"/>
      <c r="O138" s="77"/>
      <c r="P138" s="77"/>
      <c r="Q138" s="77"/>
      <c r="R138" s="77"/>
      <c r="S138" s="77"/>
      <c r="T138" s="77"/>
      <c r="U138" s="77"/>
      <c r="V138" s="77"/>
      <c r="W138" s="6"/>
      <c r="X138" s="6"/>
      <c r="Y138" s="141"/>
      <c r="Z138" s="130"/>
      <c r="AA138" s="141"/>
      <c r="AB138" s="6"/>
      <c r="AC138" s="114"/>
      <c r="AD138" s="114"/>
      <c r="AE138" s="141"/>
      <c r="AF138" s="130"/>
      <c r="AG138" s="141"/>
      <c r="AH138" s="6"/>
      <c r="AI138" s="6"/>
      <c r="AJ138" s="6"/>
    </row>
    <row r="139" spans="1:36" ht="13.15">
      <c r="A139" s="23"/>
      <c r="B139" s="134"/>
      <c r="C139" s="134"/>
      <c r="D139" s="134"/>
      <c r="E139" s="69"/>
      <c r="F139" s="16"/>
      <c r="G139" s="16"/>
      <c r="H139" s="16"/>
      <c r="I139" s="16"/>
      <c r="J139" s="77"/>
      <c r="K139" s="77"/>
      <c r="L139" s="77"/>
      <c r="M139" s="77"/>
      <c r="N139" s="77"/>
      <c r="O139" s="77"/>
      <c r="P139" s="77"/>
      <c r="Q139" s="77"/>
      <c r="R139" s="77"/>
      <c r="S139" s="77"/>
      <c r="T139" s="77"/>
      <c r="U139" s="77"/>
      <c r="V139" s="77"/>
      <c r="W139" s="6"/>
      <c r="X139" s="6"/>
      <c r="Y139" s="141"/>
      <c r="Z139" s="130"/>
      <c r="AA139" s="141"/>
      <c r="AB139" s="6"/>
      <c r="AC139" s="114"/>
      <c r="AD139" s="114"/>
      <c r="AE139" s="141"/>
      <c r="AF139" s="130"/>
      <c r="AG139" s="141"/>
      <c r="AH139" s="6"/>
      <c r="AI139" s="6"/>
      <c r="AJ139" s="6"/>
    </row>
    <row r="140" spans="1:36" ht="13.15">
      <c r="A140" s="23"/>
      <c r="B140" s="134"/>
      <c r="C140" s="134"/>
      <c r="D140" s="134"/>
      <c r="E140" s="69"/>
      <c r="F140" s="16"/>
      <c r="G140" s="16"/>
      <c r="H140" s="16"/>
      <c r="I140" s="16"/>
      <c r="J140" s="77"/>
      <c r="K140" s="77"/>
      <c r="L140" s="77"/>
      <c r="M140" s="77"/>
      <c r="N140" s="77"/>
      <c r="O140" s="77"/>
      <c r="P140" s="77"/>
      <c r="Q140" s="77"/>
      <c r="R140" s="77"/>
      <c r="S140" s="77"/>
      <c r="T140" s="77"/>
      <c r="U140" s="77"/>
      <c r="V140" s="77"/>
      <c r="W140" s="6"/>
      <c r="X140" s="6"/>
      <c r="Y140" s="141"/>
      <c r="Z140" s="130"/>
      <c r="AA140" s="141"/>
      <c r="AB140" s="6"/>
      <c r="AC140" s="114"/>
      <c r="AD140" s="114"/>
      <c r="AE140" s="141"/>
      <c r="AF140" s="130"/>
      <c r="AG140" s="141"/>
      <c r="AH140" s="6"/>
      <c r="AI140" s="6"/>
      <c r="AJ140" s="6"/>
    </row>
    <row r="141" spans="1:36" ht="13.15">
      <c r="A141" s="23"/>
      <c r="B141" s="134"/>
      <c r="C141" s="134"/>
      <c r="D141" s="134"/>
      <c r="E141" s="69"/>
      <c r="F141" s="16"/>
      <c r="G141" s="16"/>
      <c r="H141" s="16"/>
      <c r="I141" s="16"/>
      <c r="J141" s="77"/>
      <c r="K141" s="77"/>
      <c r="L141" s="77"/>
      <c r="M141" s="77"/>
      <c r="N141" s="77"/>
      <c r="O141" s="77"/>
      <c r="P141" s="77"/>
      <c r="Q141" s="77"/>
      <c r="R141" s="77"/>
      <c r="S141" s="77"/>
      <c r="T141" s="77"/>
      <c r="U141" s="77"/>
      <c r="V141" s="77"/>
      <c r="W141" s="6"/>
      <c r="X141" s="6"/>
      <c r="Y141" s="141"/>
      <c r="Z141" s="130"/>
      <c r="AA141" s="141"/>
      <c r="AB141" s="6"/>
      <c r="AC141" s="114"/>
      <c r="AD141" s="114"/>
      <c r="AE141" s="141"/>
      <c r="AF141" s="130"/>
      <c r="AG141" s="141"/>
      <c r="AH141" s="6"/>
      <c r="AI141" s="6"/>
      <c r="AJ141" s="6"/>
    </row>
    <row r="142" spans="1:36" ht="13.15">
      <c r="A142" s="23"/>
      <c r="B142" s="134"/>
      <c r="C142" s="134"/>
      <c r="D142" s="134"/>
      <c r="E142" s="69"/>
      <c r="F142" s="16"/>
      <c r="G142" s="16"/>
      <c r="H142" s="16"/>
      <c r="I142" s="16"/>
      <c r="J142" s="77"/>
      <c r="K142" s="77"/>
      <c r="L142" s="77"/>
      <c r="M142" s="77"/>
      <c r="N142" s="77"/>
      <c r="O142" s="77"/>
      <c r="P142" s="77"/>
      <c r="Q142" s="77"/>
      <c r="R142" s="77"/>
      <c r="S142" s="77"/>
      <c r="T142" s="77"/>
      <c r="U142" s="77"/>
      <c r="V142" s="77"/>
      <c r="W142" s="6"/>
      <c r="X142" s="6"/>
      <c r="Y142" s="141"/>
      <c r="Z142" s="130"/>
      <c r="AA142" s="141"/>
      <c r="AB142" s="6"/>
      <c r="AC142" s="114"/>
      <c r="AD142" s="114"/>
      <c r="AE142" s="141"/>
      <c r="AF142" s="130"/>
      <c r="AG142" s="141"/>
      <c r="AH142" s="6"/>
      <c r="AI142" s="6"/>
      <c r="AJ142" s="6"/>
    </row>
    <row r="143" spans="1:36" ht="13.15">
      <c r="A143" s="23"/>
      <c r="B143" s="134"/>
      <c r="C143" s="134"/>
      <c r="D143" s="134"/>
      <c r="E143" s="69"/>
      <c r="F143" s="16"/>
      <c r="G143" s="16"/>
      <c r="H143" s="16"/>
      <c r="I143" s="16"/>
      <c r="J143" s="77"/>
      <c r="K143" s="77"/>
      <c r="L143" s="77"/>
      <c r="M143" s="77"/>
      <c r="N143" s="77"/>
      <c r="O143" s="77"/>
      <c r="P143" s="77"/>
      <c r="Q143" s="77"/>
      <c r="R143" s="77"/>
      <c r="S143" s="77"/>
      <c r="T143" s="77"/>
      <c r="U143" s="77"/>
      <c r="V143" s="77"/>
      <c r="W143" s="6"/>
      <c r="X143" s="6"/>
      <c r="Y143" s="52"/>
      <c r="Z143" s="52"/>
      <c r="AA143" s="52"/>
      <c r="AB143" s="6"/>
      <c r="AC143" s="52"/>
      <c r="AD143" s="52"/>
      <c r="AE143" s="52"/>
      <c r="AF143" s="52"/>
      <c r="AG143" s="52"/>
      <c r="AH143" s="6"/>
      <c r="AI143" s="6"/>
      <c r="AJ143" s="6"/>
    </row>
    <row r="144" spans="1:36" ht="13.15">
      <c r="A144" s="23"/>
      <c r="B144" s="134"/>
      <c r="C144" s="134"/>
      <c r="D144" s="134"/>
      <c r="E144" s="69"/>
      <c r="F144" s="16"/>
      <c r="G144" s="16"/>
      <c r="H144" s="16"/>
      <c r="I144" s="16"/>
      <c r="J144" s="77"/>
      <c r="K144" s="77"/>
      <c r="L144" s="77"/>
      <c r="M144" s="77"/>
      <c r="N144" s="77"/>
      <c r="O144" s="77"/>
      <c r="P144" s="77"/>
      <c r="Q144" s="77"/>
      <c r="R144" s="77"/>
      <c r="S144" s="77"/>
      <c r="T144" s="77"/>
      <c r="U144" s="77"/>
      <c r="V144" s="77"/>
      <c r="W144" s="6"/>
      <c r="X144" s="6"/>
      <c r="Y144" s="52"/>
      <c r="Z144" s="52"/>
      <c r="AA144" s="52"/>
      <c r="AB144" s="6"/>
      <c r="AC144" s="6"/>
      <c r="AD144" s="6"/>
      <c r="AE144" s="6"/>
      <c r="AF144" s="6"/>
      <c r="AG144" s="6"/>
      <c r="AH144" s="6"/>
      <c r="AI144" s="6"/>
      <c r="AJ144" s="6"/>
    </row>
    <row r="145" spans="1:36" ht="13.15">
      <c r="A145" s="23"/>
      <c r="B145" s="134"/>
      <c r="C145" s="134"/>
      <c r="D145" s="134"/>
      <c r="E145" s="69"/>
      <c r="F145" s="16"/>
      <c r="G145" s="16"/>
      <c r="H145" s="16"/>
      <c r="I145" s="16"/>
      <c r="J145" s="77"/>
      <c r="K145" s="77"/>
      <c r="L145" s="77"/>
      <c r="M145" s="77"/>
      <c r="N145" s="77"/>
      <c r="O145" s="77"/>
      <c r="P145" s="77"/>
      <c r="Q145" s="77"/>
      <c r="R145" s="77"/>
      <c r="S145" s="77"/>
      <c r="T145" s="77"/>
      <c r="U145" s="77"/>
      <c r="V145" s="77"/>
      <c r="W145" s="6"/>
      <c r="X145" s="6"/>
      <c r="Y145" s="52"/>
      <c r="Z145" s="52"/>
      <c r="AA145" s="52"/>
      <c r="AB145" s="6"/>
      <c r="AC145" s="6"/>
      <c r="AD145" s="6"/>
      <c r="AE145" s="6"/>
      <c r="AF145" s="6"/>
      <c r="AG145" s="6"/>
      <c r="AH145" s="6"/>
      <c r="AI145" s="6"/>
      <c r="AJ145" s="6"/>
    </row>
    <row r="146" spans="1:36" ht="13.15">
      <c r="A146" s="23"/>
      <c r="B146" s="134"/>
      <c r="C146" s="134"/>
      <c r="D146" s="134"/>
      <c r="E146" s="69"/>
      <c r="F146" s="16"/>
      <c r="G146" s="16"/>
      <c r="H146" s="16"/>
      <c r="I146" s="16"/>
      <c r="J146" s="77"/>
      <c r="K146" s="77"/>
      <c r="L146" s="77"/>
      <c r="M146" s="77"/>
      <c r="N146" s="77"/>
      <c r="O146" s="77"/>
      <c r="P146" s="77"/>
      <c r="Q146" s="77"/>
      <c r="R146" s="77"/>
      <c r="S146" s="77"/>
      <c r="T146" s="77"/>
      <c r="U146" s="77"/>
      <c r="V146" s="77"/>
      <c r="W146" s="6"/>
      <c r="X146" s="6"/>
      <c r="Y146" s="52"/>
      <c r="Z146" s="52"/>
      <c r="AA146" s="52"/>
      <c r="AB146" s="6"/>
      <c r="AC146" s="6"/>
      <c r="AD146" s="6"/>
      <c r="AE146" s="6"/>
      <c r="AF146" s="6"/>
      <c r="AG146" s="6"/>
      <c r="AH146" s="6"/>
      <c r="AI146" s="6"/>
      <c r="AJ146" s="6"/>
    </row>
    <row r="147" spans="1:36" ht="13.15">
      <c r="A147" s="23"/>
      <c r="B147" s="134"/>
      <c r="C147" s="134"/>
      <c r="D147" s="134"/>
      <c r="E147" s="69"/>
      <c r="F147" s="16"/>
      <c r="G147" s="16"/>
      <c r="H147" s="16"/>
      <c r="I147" s="16"/>
      <c r="J147" s="77"/>
      <c r="K147" s="77"/>
      <c r="L147" s="77"/>
      <c r="M147" s="77"/>
      <c r="N147" s="77"/>
      <c r="O147" s="77"/>
      <c r="P147" s="77"/>
      <c r="Q147" s="77"/>
      <c r="R147" s="77"/>
      <c r="S147" s="77"/>
      <c r="T147" s="77"/>
      <c r="U147" s="77"/>
      <c r="V147" s="77"/>
      <c r="W147" s="6"/>
      <c r="X147" s="6"/>
      <c r="Y147" s="52"/>
      <c r="Z147" s="52"/>
      <c r="AA147" s="52"/>
      <c r="AB147" s="6"/>
      <c r="AC147" s="6"/>
      <c r="AD147" s="6"/>
      <c r="AE147" s="6"/>
      <c r="AF147" s="6"/>
      <c r="AG147" s="6"/>
      <c r="AH147" s="6"/>
      <c r="AI147" s="6"/>
      <c r="AJ147" s="6"/>
    </row>
    <row r="148" spans="1:36" ht="13.15">
      <c r="A148" s="23"/>
      <c r="B148" s="134"/>
      <c r="C148" s="134"/>
      <c r="D148" s="134"/>
      <c r="E148" s="69"/>
      <c r="F148" s="16"/>
      <c r="G148" s="16"/>
      <c r="H148" s="16"/>
      <c r="I148" s="16"/>
      <c r="J148" s="77"/>
      <c r="K148" s="77"/>
      <c r="L148" s="77"/>
      <c r="M148" s="77"/>
      <c r="N148" s="77"/>
      <c r="O148" s="77"/>
      <c r="P148" s="77"/>
      <c r="Q148" s="77"/>
      <c r="R148" s="77"/>
      <c r="S148" s="77"/>
      <c r="T148" s="77"/>
      <c r="U148" s="77"/>
      <c r="V148" s="77"/>
      <c r="W148" s="6"/>
      <c r="X148" s="6"/>
      <c r="Y148" s="52"/>
      <c r="Z148" s="52"/>
      <c r="AA148" s="52"/>
      <c r="AB148" s="6"/>
      <c r="AC148" s="6"/>
      <c r="AD148" s="6"/>
      <c r="AE148" s="6"/>
      <c r="AF148" s="6"/>
      <c r="AG148" s="6"/>
      <c r="AH148" s="6"/>
      <c r="AI148" s="6"/>
      <c r="AJ148" s="6"/>
    </row>
    <row r="149" spans="1:36" ht="13.15">
      <c r="A149" s="23"/>
      <c r="B149" s="134"/>
      <c r="C149" s="134"/>
      <c r="D149" s="134"/>
      <c r="E149" s="69"/>
      <c r="F149" s="16"/>
      <c r="G149" s="16"/>
      <c r="H149" s="16"/>
      <c r="I149" s="16"/>
      <c r="J149" s="77"/>
      <c r="K149" s="77"/>
      <c r="L149" s="77"/>
      <c r="M149" s="77"/>
      <c r="N149" s="77"/>
      <c r="O149" s="77"/>
      <c r="P149" s="77"/>
      <c r="Q149" s="77"/>
      <c r="R149" s="77"/>
      <c r="S149" s="77"/>
      <c r="T149" s="77"/>
      <c r="U149" s="77"/>
      <c r="V149" s="77"/>
      <c r="W149" s="6"/>
      <c r="X149" s="6"/>
      <c r="Y149" s="52"/>
      <c r="Z149" s="52"/>
      <c r="AA149" s="52"/>
      <c r="AB149" s="6"/>
      <c r="AC149" s="6"/>
      <c r="AD149" s="6"/>
      <c r="AE149" s="6"/>
      <c r="AF149" s="6"/>
      <c r="AG149" s="6"/>
      <c r="AH149" s="6"/>
      <c r="AI149" s="6"/>
      <c r="AJ149" s="6"/>
    </row>
    <row r="150" spans="1:36" ht="13.15">
      <c r="A150" s="23"/>
      <c r="B150" s="134"/>
      <c r="C150" s="134"/>
      <c r="D150" s="134"/>
      <c r="E150" s="69"/>
      <c r="F150" s="16"/>
      <c r="G150" s="16"/>
      <c r="H150" s="16"/>
      <c r="I150" s="16"/>
      <c r="J150" s="77"/>
      <c r="K150" s="77"/>
      <c r="L150" s="77"/>
      <c r="M150" s="77"/>
      <c r="N150" s="77"/>
      <c r="O150" s="77"/>
      <c r="P150" s="77"/>
      <c r="Q150" s="77"/>
      <c r="R150" s="77"/>
      <c r="S150" s="77"/>
      <c r="T150" s="77"/>
      <c r="U150" s="77"/>
      <c r="V150" s="77"/>
      <c r="W150" s="6"/>
      <c r="X150" s="6"/>
      <c r="Y150" s="52"/>
      <c r="Z150" s="52"/>
      <c r="AA150" s="52"/>
      <c r="AB150" s="6"/>
      <c r="AC150" s="6"/>
      <c r="AD150" s="6"/>
      <c r="AE150" s="6"/>
      <c r="AF150" s="6"/>
      <c r="AG150" s="6"/>
      <c r="AH150" s="6"/>
      <c r="AI150" s="6"/>
      <c r="AJ150" s="6"/>
    </row>
    <row r="151" spans="1:36" ht="13.15">
      <c r="A151" s="23"/>
      <c r="B151" s="134"/>
      <c r="C151" s="134"/>
      <c r="D151" s="134"/>
      <c r="E151" s="69"/>
      <c r="F151" s="16"/>
      <c r="G151" s="16"/>
      <c r="H151" s="16"/>
      <c r="I151" s="16"/>
      <c r="J151" s="77"/>
      <c r="K151" s="77"/>
      <c r="L151" s="77"/>
      <c r="M151" s="77"/>
      <c r="N151" s="77"/>
      <c r="O151" s="77"/>
      <c r="P151" s="77"/>
      <c r="Q151" s="77"/>
      <c r="R151" s="77"/>
      <c r="S151" s="77"/>
      <c r="T151" s="77"/>
      <c r="U151" s="77"/>
      <c r="V151" s="77"/>
      <c r="W151" s="6"/>
      <c r="X151" s="6"/>
      <c r="Y151" s="52"/>
      <c r="Z151" s="52"/>
      <c r="AA151" s="52"/>
      <c r="AB151" s="6"/>
      <c r="AC151" s="6"/>
      <c r="AD151" s="6"/>
      <c r="AE151" s="6"/>
      <c r="AF151" s="6"/>
      <c r="AG151" s="6"/>
      <c r="AH151" s="6"/>
      <c r="AI151" s="6"/>
      <c r="AJ151" s="6"/>
    </row>
    <row r="152" spans="1:36" ht="13.15">
      <c r="A152" s="23"/>
      <c r="B152" s="134"/>
      <c r="C152" s="134"/>
      <c r="D152" s="134"/>
      <c r="E152" s="69"/>
      <c r="F152" s="16"/>
      <c r="G152" s="16"/>
      <c r="H152" s="16"/>
      <c r="I152" s="16"/>
      <c r="J152" s="77"/>
      <c r="K152" s="77"/>
      <c r="L152" s="77"/>
      <c r="M152" s="77"/>
      <c r="N152" s="77"/>
      <c r="O152" s="77"/>
      <c r="P152" s="77"/>
      <c r="Q152" s="77"/>
      <c r="R152" s="77"/>
      <c r="S152" s="77"/>
      <c r="T152" s="77"/>
      <c r="U152" s="77"/>
      <c r="V152" s="77"/>
      <c r="W152" s="6"/>
      <c r="X152" s="6"/>
      <c r="Y152" s="52"/>
      <c r="Z152" s="52"/>
      <c r="AA152" s="52"/>
      <c r="AB152" s="6"/>
      <c r="AC152" s="6"/>
      <c r="AD152" s="6"/>
      <c r="AE152" s="6"/>
      <c r="AF152" s="6"/>
      <c r="AG152" s="6"/>
      <c r="AH152" s="6"/>
      <c r="AI152" s="6"/>
      <c r="AJ152" s="6"/>
    </row>
    <row r="153" spans="1:36" ht="13.15">
      <c r="A153" s="23"/>
      <c r="B153" s="134"/>
      <c r="C153" s="134"/>
      <c r="D153" s="134"/>
      <c r="E153" s="69"/>
      <c r="F153" s="16"/>
      <c r="G153" s="16"/>
      <c r="H153" s="16"/>
      <c r="I153" s="16"/>
      <c r="J153" s="77"/>
      <c r="K153" s="77"/>
      <c r="L153" s="77"/>
      <c r="M153" s="77"/>
      <c r="N153" s="77"/>
      <c r="O153" s="77"/>
      <c r="P153" s="77"/>
      <c r="Q153" s="77"/>
      <c r="R153" s="77"/>
      <c r="S153" s="77"/>
      <c r="T153" s="77"/>
      <c r="U153" s="77"/>
      <c r="V153" s="77"/>
      <c r="W153" s="6"/>
      <c r="X153" s="6"/>
      <c r="Y153" s="52"/>
      <c r="Z153" s="52"/>
      <c r="AA153" s="52"/>
      <c r="AB153" s="6"/>
      <c r="AC153" s="6"/>
      <c r="AD153" s="6"/>
      <c r="AE153" s="6"/>
      <c r="AF153" s="6"/>
      <c r="AG153" s="6"/>
      <c r="AH153" s="6"/>
      <c r="AI153" s="6"/>
      <c r="AJ153" s="6"/>
    </row>
    <row r="154" spans="1:36" ht="13.15">
      <c r="A154" s="23"/>
      <c r="B154" s="134"/>
      <c r="C154" s="134"/>
      <c r="D154" s="134"/>
      <c r="E154" s="69"/>
      <c r="F154" s="16"/>
      <c r="G154" s="16"/>
      <c r="H154" s="16"/>
      <c r="I154" s="16"/>
      <c r="J154" s="77"/>
      <c r="K154" s="77"/>
      <c r="L154" s="77"/>
      <c r="M154" s="77"/>
      <c r="N154" s="77"/>
      <c r="O154" s="77"/>
      <c r="P154" s="77"/>
      <c r="Q154" s="77"/>
      <c r="R154" s="77"/>
      <c r="S154" s="77"/>
      <c r="T154" s="77"/>
      <c r="U154" s="77"/>
      <c r="V154" s="77"/>
      <c r="W154" s="6"/>
      <c r="X154" s="6"/>
      <c r="Y154" s="35"/>
      <c r="Z154" s="35"/>
      <c r="AA154" s="35"/>
      <c r="AB154" s="6"/>
      <c r="AC154" s="35"/>
      <c r="AD154" s="35"/>
      <c r="AE154" s="35"/>
      <c r="AF154" s="35"/>
      <c r="AG154" s="35"/>
      <c r="AH154" s="6"/>
      <c r="AI154" s="6"/>
      <c r="AJ154" s="6"/>
    </row>
    <row r="155" spans="1:36" ht="13.15">
      <c r="A155" s="23"/>
      <c r="B155" s="134"/>
      <c r="C155" s="134"/>
      <c r="D155" s="134"/>
      <c r="E155" s="69"/>
      <c r="F155" s="16"/>
      <c r="G155" s="16"/>
      <c r="H155" s="16"/>
      <c r="I155" s="16"/>
      <c r="J155" s="77"/>
      <c r="K155" s="77"/>
      <c r="L155" s="77"/>
      <c r="M155" s="77"/>
      <c r="N155" s="77"/>
      <c r="O155" s="77"/>
      <c r="P155" s="77"/>
      <c r="Q155" s="77"/>
      <c r="R155" s="77"/>
      <c r="S155" s="77"/>
      <c r="T155" s="77"/>
      <c r="U155" s="77"/>
      <c r="V155" s="77"/>
      <c r="W155" s="6"/>
      <c r="X155" s="6"/>
      <c r="Y155" s="35"/>
      <c r="Z155" s="35"/>
      <c r="AA155" s="35"/>
      <c r="AB155" s="6"/>
      <c r="AC155" s="35"/>
      <c r="AD155" s="35"/>
      <c r="AE155" s="35"/>
      <c r="AF155" s="35"/>
      <c r="AG155" s="35"/>
      <c r="AH155" s="6"/>
      <c r="AI155" s="6"/>
      <c r="AJ155" s="6"/>
    </row>
    <row r="156" spans="1:36" ht="13.15">
      <c r="A156" s="23"/>
      <c r="B156" s="134"/>
      <c r="C156" s="134"/>
      <c r="D156" s="134"/>
      <c r="E156" s="69"/>
      <c r="F156" s="16"/>
      <c r="G156" s="16"/>
      <c r="H156" s="16"/>
      <c r="I156" s="16"/>
      <c r="J156" s="77"/>
      <c r="K156" s="77"/>
      <c r="L156" s="77"/>
      <c r="M156" s="77"/>
      <c r="N156" s="77"/>
      <c r="O156" s="77"/>
      <c r="P156" s="77"/>
      <c r="Q156" s="77"/>
      <c r="R156" s="77"/>
      <c r="S156" s="77"/>
      <c r="T156" s="77"/>
      <c r="U156" s="77"/>
      <c r="V156" s="77"/>
      <c r="W156" s="6"/>
      <c r="X156" s="6"/>
      <c r="Y156" s="35"/>
      <c r="Z156" s="35"/>
      <c r="AA156" s="35"/>
      <c r="AB156" s="6"/>
      <c r="AC156" s="35"/>
      <c r="AD156" s="35"/>
      <c r="AE156" s="35"/>
      <c r="AF156" s="35"/>
      <c r="AG156" s="35"/>
      <c r="AH156" s="6"/>
      <c r="AI156" s="13"/>
      <c r="AJ156" s="13"/>
    </row>
    <row r="157" spans="1:36" ht="13.15">
      <c r="A157" s="23"/>
      <c r="B157" s="134"/>
      <c r="C157" s="134"/>
      <c r="D157" s="134"/>
      <c r="E157" s="69"/>
      <c r="F157" s="16"/>
      <c r="G157" s="16"/>
      <c r="H157" s="16"/>
      <c r="I157" s="16"/>
      <c r="J157" s="77"/>
      <c r="K157" s="77"/>
      <c r="L157" s="77"/>
      <c r="M157" s="77"/>
      <c r="N157" s="77"/>
      <c r="O157" s="77"/>
      <c r="P157" s="77"/>
      <c r="Q157" s="77"/>
      <c r="R157" s="77"/>
      <c r="S157" s="77"/>
      <c r="T157" s="77"/>
      <c r="U157" s="77"/>
      <c r="V157" s="77"/>
      <c r="W157" s="6"/>
      <c r="X157" s="6"/>
      <c r="Y157" s="36"/>
      <c r="Z157" s="36"/>
      <c r="AA157" s="36"/>
      <c r="AB157" s="6"/>
      <c r="AC157" s="36"/>
      <c r="AD157" s="36"/>
      <c r="AE157" s="36"/>
      <c r="AF157" s="36"/>
      <c r="AG157" s="36"/>
      <c r="AH157" s="6"/>
      <c r="AI157" s="36"/>
      <c r="AJ157" s="36"/>
    </row>
    <row r="158" spans="1:36" ht="13.15">
      <c r="A158" s="23"/>
      <c r="B158" s="134"/>
      <c r="C158" s="134"/>
      <c r="D158" s="134"/>
      <c r="E158" s="69"/>
      <c r="F158" s="16"/>
      <c r="G158" s="16"/>
      <c r="H158" s="16"/>
      <c r="I158" s="16"/>
      <c r="J158" s="77"/>
      <c r="K158" s="77"/>
      <c r="L158" s="77"/>
      <c r="M158" s="77"/>
      <c r="N158" s="77"/>
      <c r="O158" s="77"/>
      <c r="P158" s="77"/>
      <c r="Q158" s="77"/>
      <c r="R158" s="77"/>
      <c r="S158" s="77"/>
      <c r="T158" s="77"/>
      <c r="U158" s="77"/>
      <c r="V158" s="77"/>
      <c r="W158" s="6"/>
      <c r="X158" s="6"/>
      <c r="Y158" s="35"/>
      <c r="Z158" s="35"/>
      <c r="AA158" s="35"/>
      <c r="AB158" s="6"/>
      <c r="AC158" s="35"/>
      <c r="AD158" s="35"/>
      <c r="AE158" s="35"/>
      <c r="AF158" s="35"/>
      <c r="AG158" s="35"/>
      <c r="AH158" s="6"/>
      <c r="AI158" s="252"/>
      <c r="AJ158" s="252"/>
    </row>
    <row r="159" spans="1:36" ht="13.15">
      <c r="A159" s="23"/>
      <c r="B159" s="134"/>
      <c r="C159" s="134"/>
      <c r="D159" s="134"/>
      <c r="E159" s="69"/>
      <c r="F159" s="16"/>
      <c r="G159" s="16"/>
      <c r="H159" s="16"/>
      <c r="I159" s="16"/>
      <c r="J159" s="77"/>
      <c r="K159" s="77"/>
      <c r="L159" s="77"/>
      <c r="M159" s="77"/>
      <c r="N159" s="77"/>
      <c r="O159" s="77"/>
      <c r="P159" s="77"/>
      <c r="Q159" s="77"/>
      <c r="R159" s="77"/>
      <c r="S159" s="77"/>
      <c r="T159" s="77"/>
      <c r="U159" s="77"/>
      <c r="V159" s="77"/>
      <c r="W159" s="6"/>
      <c r="X159" s="6"/>
      <c r="Y159" s="6"/>
      <c r="Z159" s="6"/>
      <c r="AA159" s="6"/>
      <c r="AB159" s="6"/>
      <c r="AC159" s="6"/>
      <c r="AD159" s="6"/>
      <c r="AE159" s="6"/>
      <c r="AF159" s="6"/>
      <c r="AG159" s="6"/>
      <c r="AH159" s="6"/>
      <c r="AI159" s="6"/>
      <c r="AJ159" s="6"/>
    </row>
    <row r="160" spans="1:36" ht="13.15">
      <c r="A160" s="23"/>
      <c r="B160" s="134"/>
      <c r="C160" s="134"/>
      <c r="D160" s="134"/>
      <c r="E160" s="69"/>
      <c r="F160" s="16"/>
      <c r="G160" s="16"/>
      <c r="H160" s="16"/>
      <c r="I160" s="16"/>
      <c r="J160" s="77"/>
      <c r="K160" s="77"/>
      <c r="L160" s="77"/>
      <c r="M160" s="77"/>
      <c r="N160" s="77"/>
      <c r="O160" s="77"/>
      <c r="P160" s="77"/>
      <c r="Q160" s="77"/>
      <c r="R160" s="77"/>
      <c r="S160" s="77"/>
      <c r="T160" s="77"/>
      <c r="U160" s="77"/>
      <c r="V160" s="77"/>
      <c r="W160" s="6"/>
      <c r="X160" s="6"/>
      <c r="Y160" s="141"/>
      <c r="Z160" s="141"/>
      <c r="AA160" s="52"/>
      <c r="AB160" s="6"/>
      <c r="AC160" s="114"/>
      <c r="AD160" s="114"/>
      <c r="AE160" s="141"/>
      <c r="AF160" s="141"/>
      <c r="AG160" s="52"/>
      <c r="AH160" s="6"/>
      <c r="AI160" s="6"/>
      <c r="AJ160" s="6"/>
    </row>
    <row r="161" spans="1:36" ht="13.15">
      <c r="A161" s="23"/>
      <c r="B161" s="134"/>
      <c r="C161" s="134"/>
      <c r="D161" s="134"/>
      <c r="E161" s="69"/>
      <c r="F161" s="16"/>
      <c r="G161" s="16"/>
      <c r="H161" s="16"/>
      <c r="I161" s="16"/>
      <c r="J161" s="77"/>
      <c r="K161" s="77"/>
      <c r="L161" s="77"/>
      <c r="M161" s="77"/>
      <c r="N161" s="77"/>
      <c r="O161" s="77"/>
      <c r="P161" s="77"/>
      <c r="Q161" s="77"/>
      <c r="R161" s="77"/>
      <c r="S161" s="77"/>
      <c r="T161" s="77"/>
      <c r="U161" s="77"/>
      <c r="V161" s="77"/>
      <c r="W161" s="6"/>
      <c r="X161" s="6"/>
      <c r="Y161" s="141"/>
      <c r="Z161" s="141"/>
      <c r="AA161" s="52"/>
      <c r="AB161" s="6"/>
      <c r="AC161" s="114"/>
      <c r="AD161" s="114"/>
      <c r="AE161" s="141"/>
      <c r="AF161" s="141"/>
      <c r="AG161" s="52"/>
      <c r="AH161" s="6"/>
      <c r="AI161" s="6"/>
      <c r="AJ161" s="6"/>
    </row>
    <row r="162" spans="1:36" ht="13.15">
      <c r="A162" s="23"/>
      <c r="B162" s="134"/>
      <c r="C162" s="134"/>
      <c r="D162" s="134"/>
      <c r="E162" s="69"/>
      <c r="F162" s="16"/>
      <c r="G162" s="16"/>
      <c r="H162" s="16"/>
      <c r="I162" s="16"/>
      <c r="J162" s="77"/>
      <c r="K162" s="77"/>
      <c r="L162" s="77"/>
      <c r="M162" s="77"/>
      <c r="N162" s="77"/>
      <c r="O162" s="77"/>
      <c r="P162" s="77"/>
      <c r="Q162" s="77"/>
      <c r="R162" s="77"/>
      <c r="S162" s="77"/>
      <c r="T162" s="77"/>
      <c r="U162" s="77"/>
      <c r="V162" s="77"/>
      <c r="W162" s="6"/>
      <c r="X162" s="6"/>
      <c r="Y162" s="141"/>
      <c r="Z162" s="141"/>
      <c r="AA162" s="52"/>
      <c r="AB162" s="6"/>
      <c r="AC162" s="114"/>
      <c r="AD162" s="114"/>
      <c r="AE162" s="141"/>
      <c r="AF162" s="141"/>
      <c r="AG162" s="52"/>
      <c r="AH162" s="6"/>
      <c r="AI162" s="6"/>
      <c r="AJ162" s="6"/>
    </row>
    <row r="163" spans="1:36" ht="13.15">
      <c r="A163" s="23"/>
      <c r="B163" s="134"/>
      <c r="C163" s="134"/>
      <c r="D163" s="134"/>
      <c r="E163" s="69"/>
      <c r="F163" s="16"/>
      <c r="G163" s="16"/>
      <c r="H163" s="16"/>
      <c r="I163" s="16"/>
      <c r="J163" s="77"/>
      <c r="K163" s="77"/>
      <c r="L163" s="77"/>
      <c r="M163" s="77"/>
      <c r="N163" s="77"/>
      <c r="O163" s="77"/>
      <c r="P163" s="77"/>
      <c r="Q163" s="77"/>
      <c r="R163" s="77"/>
      <c r="S163" s="77"/>
      <c r="T163" s="77"/>
      <c r="U163" s="77"/>
      <c r="V163" s="77"/>
      <c r="W163" s="6"/>
      <c r="X163" s="6"/>
      <c r="Y163" s="141"/>
      <c r="Z163" s="141"/>
      <c r="AA163" s="52"/>
      <c r="AB163" s="6"/>
      <c r="AC163" s="114"/>
      <c r="AD163" s="114"/>
      <c r="AE163" s="141"/>
      <c r="AF163" s="141"/>
      <c r="AG163" s="52"/>
      <c r="AH163" s="6"/>
      <c r="AI163" s="6"/>
      <c r="AJ163" s="6"/>
    </row>
    <row r="164" spans="1:36" ht="13.15">
      <c r="A164" s="23"/>
      <c r="B164" s="134"/>
      <c r="C164" s="134"/>
      <c r="D164" s="134"/>
      <c r="E164" s="69"/>
      <c r="F164" s="16"/>
      <c r="G164" s="16"/>
      <c r="H164" s="16"/>
      <c r="I164" s="16"/>
      <c r="J164" s="77"/>
      <c r="K164" s="77"/>
      <c r="L164" s="77"/>
      <c r="M164" s="77"/>
      <c r="N164" s="77"/>
      <c r="O164" s="77"/>
      <c r="P164" s="77"/>
      <c r="Q164" s="77"/>
      <c r="R164" s="77"/>
      <c r="S164" s="77"/>
      <c r="T164" s="77"/>
      <c r="U164" s="77"/>
      <c r="V164" s="77"/>
      <c r="W164" s="6"/>
      <c r="X164" s="6"/>
      <c r="Y164" s="141"/>
      <c r="Z164" s="141"/>
      <c r="AA164" s="52"/>
      <c r="AB164" s="6"/>
      <c r="AC164" s="114"/>
      <c r="AD164" s="114"/>
      <c r="AE164" s="141"/>
      <c r="AF164" s="141"/>
      <c r="AG164" s="52"/>
      <c r="AH164" s="6"/>
      <c r="AI164" s="6"/>
      <c r="AJ164" s="6"/>
    </row>
    <row r="165" spans="1:36" ht="13.15">
      <c r="A165" s="23"/>
      <c r="B165" s="134"/>
      <c r="C165" s="134"/>
      <c r="D165" s="134"/>
      <c r="E165" s="69"/>
      <c r="F165" s="16"/>
      <c r="G165" s="16"/>
      <c r="H165" s="16"/>
      <c r="I165" s="16"/>
      <c r="J165" s="77"/>
      <c r="K165" s="77"/>
      <c r="L165" s="77"/>
      <c r="M165" s="77"/>
      <c r="N165" s="77"/>
      <c r="O165" s="77"/>
      <c r="P165" s="77"/>
      <c r="Q165" s="77"/>
      <c r="R165" s="77"/>
      <c r="S165" s="77"/>
      <c r="T165" s="77"/>
      <c r="U165" s="77"/>
      <c r="V165" s="77"/>
      <c r="W165" s="6"/>
      <c r="X165" s="6"/>
      <c r="Y165" s="141"/>
      <c r="Z165" s="141"/>
      <c r="AA165" s="52"/>
      <c r="AB165" s="6"/>
      <c r="AC165" s="114"/>
      <c r="AD165" s="114"/>
      <c r="AE165" s="141"/>
      <c r="AF165" s="141"/>
      <c r="AG165" s="52"/>
      <c r="AH165" s="6"/>
      <c r="AI165" s="6"/>
      <c r="AJ165" s="6"/>
    </row>
    <row r="166" spans="1:36" ht="13.15">
      <c r="A166" s="23"/>
      <c r="B166" s="134"/>
      <c r="C166" s="134"/>
      <c r="D166" s="134"/>
      <c r="E166" s="69"/>
      <c r="F166" s="16"/>
      <c r="G166" s="16"/>
      <c r="H166" s="16"/>
      <c r="I166" s="16"/>
      <c r="J166" s="77"/>
      <c r="K166" s="77"/>
      <c r="L166" s="77"/>
      <c r="M166" s="77"/>
      <c r="N166" s="77"/>
      <c r="O166" s="77"/>
      <c r="P166" s="77"/>
      <c r="Q166" s="77"/>
      <c r="R166" s="77"/>
      <c r="S166" s="77"/>
      <c r="T166" s="77"/>
      <c r="U166" s="77"/>
      <c r="V166" s="77"/>
      <c r="W166" s="6"/>
      <c r="X166" s="6"/>
      <c r="Y166" s="141"/>
      <c r="Z166" s="141"/>
      <c r="AA166" s="52"/>
      <c r="AB166" s="6"/>
      <c r="AC166" s="114"/>
      <c r="AD166" s="114"/>
      <c r="AE166" s="141"/>
      <c r="AF166" s="141"/>
      <c r="AG166" s="52"/>
      <c r="AH166" s="6"/>
      <c r="AI166" s="6"/>
      <c r="AJ166" s="6"/>
    </row>
    <row r="167" spans="1:36" ht="13.15">
      <c r="A167" s="23"/>
      <c r="B167" s="134"/>
      <c r="C167" s="134"/>
      <c r="D167" s="134"/>
      <c r="E167" s="69"/>
      <c r="F167" s="16"/>
      <c r="G167" s="16"/>
      <c r="H167" s="16"/>
      <c r="I167" s="16"/>
      <c r="J167" s="77"/>
      <c r="K167" s="77"/>
      <c r="L167" s="77"/>
      <c r="M167" s="77"/>
      <c r="N167" s="77"/>
      <c r="O167" s="77"/>
      <c r="P167" s="77"/>
      <c r="Q167" s="77"/>
      <c r="R167" s="77"/>
      <c r="S167" s="77"/>
      <c r="T167" s="77"/>
      <c r="U167" s="77"/>
      <c r="V167" s="77"/>
      <c r="W167" s="6"/>
      <c r="X167" s="6"/>
      <c r="Y167" s="141"/>
      <c r="Z167" s="141"/>
      <c r="AA167" s="52"/>
      <c r="AB167" s="6"/>
      <c r="AC167" s="114"/>
      <c r="AD167" s="114"/>
      <c r="AE167" s="141"/>
      <c r="AF167" s="141"/>
      <c r="AG167" s="52"/>
      <c r="AH167" s="6"/>
      <c r="AI167" s="6"/>
      <c r="AJ167" s="6"/>
    </row>
    <row r="168" spans="1:36" ht="13.15">
      <c r="A168" s="23"/>
      <c r="B168" s="134"/>
      <c r="C168" s="134"/>
      <c r="D168" s="134"/>
      <c r="E168" s="69"/>
      <c r="F168" s="16"/>
      <c r="G168" s="16"/>
      <c r="H168" s="16"/>
      <c r="I168" s="16"/>
      <c r="J168" s="77"/>
      <c r="K168" s="77"/>
      <c r="L168" s="77"/>
      <c r="M168" s="77"/>
      <c r="N168" s="77"/>
      <c r="O168" s="77"/>
      <c r="P168" s="77"/>
      <c r="Q168" s="77"/>
      <c r="R168" s="77"/>
      <c r="S168" s="77"/>
      <c r="T168" s="77"/>
      <c r="U168" s="77"/>
      <c r="V168" s="77"/>
      <c r="W168" s="6"/>
      <c r="X168" s="6"/>
      <c r="Y168" s="141"/>
      <c r="Z168" s="141"/>
      <c r="AA168" s="52"/>
      <c r="AB168" s="6"/>
      <c r="AC168" s="114"/>
      <c r="AD168" s="114"/>
      <c r="AE168" s="141"/>
      <c r="AF168" s="141"/>
      <c r="AG168" s="52"/>
      <c r="AH168" s="6"/>
      <c r="AI168" s="6"/>
      <c r="AJ168" s="6"/>
    </row>
    <row r="169" spans="1:36" ht="13.15">
      <c r="A169" s="23"/>
      <c r="B169" s="134"/>
      <c r="C169" s="134"/>
      <c r="D169" s="134"/>
      <c r="E169" s="69"/>
      <c r="F169" s="16"/>
      <c r="G169" s="16"/>
      <c r="H169" s="16"/>
      <c r="I169" s="16"/>
      <c r="J169" s="77"/>
      <c r="K169" s="77"/>
      <c r="L169" s="77"/>
      <c r="M169" s="77"/>
      <c r="N169" s="77"/>
      <c r="O169" s="77"/>
      <c r="P169" s="77"/>
      <c r="Q169" s="77"/>
      <c r="R169" s="77"/>
      <c r="S169" s="77"/>
      <c r="T169" s="77"/>
      <c r="U169" s="77"/>
      <c r="V169" s="77"/>
      <c r="W169" s="6"/>
      <c r="X169" s="6"/>
      <c r="Y169" s="141"/>
      <c r="Z169" s="141"/>
      <c r="AA169" s="52"/>
      <c r="AB169" s="6"/>
      <c r="AC169" s="114"/>
      <c r="AD169" s="114"/>
      <c r="AE169" s="141"/>
      <c r="AF169" s="141"/>
      <c r="AG169" s="52"/>
      <c r="AH169" s="6"/>
      <c r="AI169" s="6"/>
      <c r="AJ169" s="6"/>
    </row>
    <row r="170" spans="1:36" ht="13.15">
      <c r="A170" s="23"/>
      <c r="B170" s="134"/>
      <c r="C170" s="134"/>
      <c r="D170" s="134"/>
      <c r="E170" s="69"/>
      <c r="F170" s="16"/>
      <c r="G170" s="16"/>
      <c r="H170" s="16"/>
      <c r="I170" s="16"/>
      <c r="J170" s="77"/>
      <c r="K170" s="77"/>
      <c r="L170" s="77"/>
      <c r="M170" s="77"/>
      <c r="N170" s="77"/>
      <c r="O170" s="77"/>
      <c r="P170" s="77"/>
      <c r="Q170" s="77"/>
      <c r="R170" s="77"/>
      <c r="S170" s="77"/>
      <c r="T170" s="77"/>
      <c r="U170" s="77"/>
      <c r="V170" s="77"/>
      <c r="W170" s="6"/>
      <c r="X170" s="6"/>
      <c r="Y170" s="52"/>
      <c r="Z170" s="52"/>
      <c r="AA170" s="52"/>
      <c r="AB170" s="6"/>
      <c r="AC170" s="52"/>
      <c r="AD170" s="52"/>
      <c r="AE170" s="52"/>
      <c r="AF170" s="52"/>
      <c r="AG170" s="6"/>
      <c r="AH170" s="6"/>
      <c r="AI170" s="6"/>
      <c r="AJ170" s="6"/>
    </row>
    <row r="171" spans="1:36" ht="13.15">
      <c r="A171" s="23"/>
      <c r="B171" s="134"/>
      <c r="C171" s="134"/>
      <c r="D171" s="134"/>
      <c r="E171" s="69"/>
      <c r="F171" s="16"/>
      <c r="G171" s="16"/>
      <c r="H171" s="16"/>
      <c r="I171" s="16"/>
      <c r="J171" s="77"/>
      <c r="K171" s="77"/>
      <c r="L171" s="77"/>
      <c r="M171" s="77"/>
      <c r="N171" s="77"/>
      <c r="O171" s="77"/>
      <c r="P171" s="77"/>
      <c r="Q171" s="77"/>
      <c r="R171" s="77"/>
      <c r="S171" s="77"/>
      <c r="T171" s="77"/>
      <c r="U171" s="77"/>
      <c r="V171" s="77"/>
      <c r="W171" s="6"/>
      <c r="X171" s="6"/>
      <c r="Y171" s="141"/>
      <c r="Z171" s="141"/>
      <c r="AA171" s="52"/>
      <c r="AB171" s="6"/>
      <c r="AC171" s="114"/>
      <c r="AD171" s="114"/>
      <c r="AE171" s="141"/>
      <c r="AF171" s="141"/>
      <c r="AG171" s="52"/>
      <c r="AH171" s="6"/>
      <c r="AI171" s="6"/>
      <c r="AJ171" s="6"/>
    </row>
    <row r="172" spans="1:36" ht="13.15">
      <c r="A172" s="23"/>
      <c r="B172" s="134"/>
      <c r="C172" s="134"/>
      <c r="D172" s="134"/>
      <c r="E172" s="69"/>
      <c r="F172" s="16"/>
      <c r="G172" s="16"/>
      <c r="H172" s="16"/>
      <c r="I172" s="16"/>
      <c r="J172" s="77"/>
      <c r="K172" s="77"/>
      <c r="L172" s="77"/>
      <c r="M172" s="77"/>
      <c r="N172" s="77"/>
      <c r="O172" s="77"/>
      <c r="P172" s="77"/>
      <c r="Q172" s="77"/>
      <c r="R172" s="77"/>
      <c r="S172" s="77"/>
      <c r="T172" s="77"/>
      <c r="U172" s="77"/>
      <c r="V172" s="77"/>
      <c r="W172" s="6"/>
      <c r="X172" s="6"/>
      <c r="Y172" s="141"/>
      <c r="Z172" s="141"/>
      <c r="AA172" s="52"/>
      <c r="AB172" s="6"/>
      <c r="AC172" s="114"/>
      <c r="AD172" s="114"/>
      <c r="AE172" s="141"/>
      <c r="AF172" s="141"/>
      <c r="AG172" s="52"/>
      <c r="AH172" s="6"/>
      <c r="AI172" s="6"/>
      <c r="AJ172" s="6"/>
    </row>
    <row r="173" spans="1:36" ht="13.15">
      <c r="A173" s="23"/>
      <c r="B173" s="134"/>
      <c r="C173" s="134"/>
      <c r="D173" s="134"/>
      <c r="E173" s="69"/>
      <c r="F173" s="16"/>
      <c r="G173" s="16"/>
      <c r="H173" s="16"/>
      <c r="I173" s="16"/>
      <c r="J173" s="77"/>
      <c r="K173" s="77"/>
      <c r="L173" s="77"/>
      <c r="M173" s="77"/>
      <c r="N173" s="77"/>
      <c r="O173" s="77"/>
      <c r="P173" s="77"/>
      <c r="Q173" s="77"/>
      <c r="R173" s="77"/>
      <c r="S173" s="77"/>
      <c r="T173" s="77"/>
      <c r="U173" s="77"/>
      <c r="V173" s="77"/>
      <c r="W173" s="6"/>
      <c r="X173" s="6"/>
      <c r="Y173" s="141"/>
      <c r="Z173" s="141"/>
      <c r="AA173" s="52"/>
      <c r="AB173" s="6"/>
      <c r="AC173" s="114"/>
      <c r="AD173" s="114"/>
      <c r="AE173" s="141"/>
      <c r="AF173" s="141"/>
      <c r="AG173" s="52"/>
      <c r="AH173" s="6"/>
      <c r="AI173" s="6"/>
      <c r="AJ173" s="6"/>
    </row>
    <row r="174" spans="1:36" ht="13.15">
      <c r="A174" s="23"/>
      <c r="B174" s="134"/>
      <c r="C174" s="134"/>
      <c r="D174" s="134"/>
      <c r="E174" s="69"/>
      <c r="F174" s="16"/>
      <c r="G174" s="16"/>
      <c r="H174" s="16"/>
      <c r="I174" s="16"/>
      <c r="J174" s="77"/>
      <c r="K174" s="77"/>
      <c r="L174" s="77"/>
      <c r="M174" s="77"/>
      <c r="N174" s="77"/>
      <c r="O174" s="77"/>
      <c r="P174" s="77"/>
      <c r="Q174" s="77"/>
      <c r="R174" s="77"/>
      <c r="S174" s="77"/>
      <c r="T174" s="77"/>
      <c r="U174" s="77"/>
      <c r="V174" s="77"/>
      <c r="W174" s="6"/>
      <c r="X174" s="6"/>
      <c r="Y174" s="141"/>
      <c r="Z174" s="141"/>
      <c r="AA174" s="52"/>
      <c r="AB174" s="6"/>
      <c r="AC174" s="114"/>
      <c r="AD174" s="114"/>
      <c r="AE174" s="141"/>
      <c r="AF174" s="141"/>
      <c r="AG174" s="52"/>
      <c r="AH174" s="6"/>
      <c r="AI174" s="6"/>
      <c r="AJ174" s="6"/>
    </row>
    <row r="175" spans="1:36" ht="13.15">
      <c r="A175" s="23"/>
      <c r="B175" s="134"/>
      <c r="C175" s="134"/>
      <c r="D175" s="134"/>
      <c r="E175" s="69"/>
      <c r="F175" s="16"/>
      <c r="G175" s="16"/>
      <c r="H175" s="16"/>
      <c r="I175" s="16"/>
      <c r="J175" s="77"/>
      <c r="K175" s="77"/>
      <c r="L175" s="77"/>
      <c r="M175" s="77"/>
      <c r="N175" s="77"/>
      <c r="O175" s="77"/>
      <c r="P175" s="77"/>
      <c r="Q175" s="77"/>
      <c r="R175" s="77"/>
      <c r="S175" s="77"/>
      <c r="T175" s="77"/>
      <c r="U175" s="77"/>
      <c r="V175" s="77"/>
      <c r="W175" s="6"/>
      <c r="X175" s="6"/>
      <c r="Y175" s="141"/>
      <c r="Z175" s="141"/>
      <c r="AA175" s="52"/>
      <c r="AB175" s="6"/>
      <c r="AC175" s="114"/>
      <c r="AD175" s="114"/>
      <c r="AE175" s="141"/>
      <c r="AF175" s="141"/>
      <c r="AG175" s="52"/>
      <c r="AH175" s="6"/>
      <c r="AI175" s="6"/>
      <c r="AJ175" s="6"/>
    </row>
    <row r="176" spans="1:36" ht="13.15">
      <c r="A176" s="23"/>
      <c r="B176" s="134"/>
      <c r="C176" s="134"/>
      <c r="D176" s="134"/>
      <c r="E176" s="69"/>
      <c r="F176" s="16"/>
      <c r="G176" s="16"/>
      <c r="H176" s="16"/>
      <c r="I176" s="16"/>
      <c r="J176" s="77"/>
      <c r="K176" s="77"/>
      <c r="L176" s="77"/>
      <c r="M176" s="77"/>
      <c r="N176" s="77"/>
      <c r="O176" s="77"/>
      <c r="P176" s="77"/>
      <c r="Q176" s="77"/>
      <c r="R176" s="77"/>
      <c r="S176" s="77"/>
      <c r="T176" s="77"/>
      <c r="U176" s="77"/>
      <c r="V176" s="77"/>
      <c r="W176" s="6"/>
      <c r="X176" s="6"/>
      <c r="Y176" s="141"/>
      <c r="Z176" s="141"/>
      <c r="AA176" s="52"/>
      <c r="AB176" s="6"/>
      <c r="AC176" s="114"/>
      <c r="AD176" s="114"/>
      <c r="AE176" s="141"/>
      <c r="AF176" s="141"/>
      <c r="AG176" s="52"/>
      <c r="AH176" s="6"/>
      <c r="AI176" s="6"/>
      <c r="AJ176" s="6"/>
    </row>
    <row r="177" spans="1:36" ht="13.15">
      <c r="A177" s="23"/>
      <c r="B177" s="134"/>
      <c r="C177" s="134"/>
      <c r="D177" s="134"/>
      <c r="E177" s="69"/>
      <c r="F177" s="16"/>
      <c r="G177" s="16"/>
      <c r="H177" s="16"/>
      <c r="I177" s="16"/>
      <c r="J177" s="77"/>
      <c r="K177" s="77"/>
      <c r="L177" s="77"/>
      <c r="M177" s="77"/>
      <c r="N177" s="77"/>
      <c r="O177" s="77"/>
      <c r="P177" s="77"/>
      <c r="Q177" s="77"/>
      <c r="R177" s="77"/>
      <c r="S177" s="77"/>
      <c r="T177" s="77"/>
      <c r="U177" s="77"/>
      <c r="V177" s="77"/>
      <c r="W177" s="6"/>
      <c r="X177" s="6"/>
      <c r="Y177" s="141"/>
      <c r="Z177" s="141"/>
      <c r="AA177" s="52"/>
      <c r="AB177" s="6"/>
      <c r="AC177" s="114"/>
      <c r="AD177" s="114"/>
      <c r="AE177" s="141"/>
      <c r="AF177" s="141"/>
      <c r="AG177" s="52"/>
      <c r="AH177" s="6"/>
      <c r="AI177" s="6"/>
      <c r="AJ177" s="6"/>
    </row>
    <row r="178" spans="1:36" ht="13.15">
      <c r="A178" s="23"/>
      <c r="B178" s="134"/>
      <c r="C178" s="134"/>
      <c r="D178" s="134"/>
      <c r="E178" s="69"/>
      <c r="F178" s="16"/>
      <c r="G178" s="16"/>
      <c r="H178" s="16"/>
      <c r="I178" s="16"/>
      <c r="J178" s="77"/>
      <c r="K178" s="77"/>
      <c r="L178" s="77"/>
      <c r="M178" s="77"/>
      <c r="N178" s="77"/>
      <c r="O178" s="77"/>
      <c r="P178" s="77"/>
      <c r="Q178" s="77"/>
      <c r="R178" s="77"/>
      <c r="S178" s="77"/>
      <c r="T178" s="77"/>
      <c r="U178" s="77"/>
      <c r="V178" s="77"/>
      <c r="W178" s="6"/>
      <c r="X178" s="6"/>
      <c r="Y178" s="141"/>
      <c r="Z178" s="141"/>
      <c r="AA178" s="52"/>
      <c r="AB178" s="6"/>
      <c r="AC178" s="114"/>
      <c r="AD178" s="114"/>
      <c r="AE178" s="141"/>
      <c r="AF178" s="141"/>
      <c r="AG178" s="52"/>
      <c r="AH178" s="6"/>
      <c r="AI178" s="6"/>
      <c r="AJ178" s="6"/>
    </row>
    <row r="179" spans="1:36" ht="13.15">
      <c r="A179" s="23"/>
      <c r="B179" s="134"/>
      <c r="C179" s="134"/>
      <c r="D179" s="134"/>
      <c r="E179" s="69"/>
      <c r="F179" s="16"/>
      <c r="G179" s="16"/>
      <c r="H179" s="16"/>
      <c r="I179" s="16"/>
      <c r="J179" s="77"/>
      <c r="K179" s="77"/>
      <c r="L179" s="77"/>
      <c r="M179" s="77"/>
      <c r="N179" s="77"/>
      <c r="O179" s="77"/>
      <c r="P179" s="77"/>
      <c r="Q179" s="77"/>
      <c r="R179" s="77"/>
      <c r="S179" s="77"/>
      <c r="T179" s="77"/>
      <c r="U179" s="77"/>
      <c r="V179" s="77"/>
      <c r="W179" s="6"/>
      <c r="X179" s="6"/>
      <c r="Y179" s="141"/>
      <c r="Z179" s="141"/>
      <c r="AA179" s="52"/>
      <c r="AB179" s="6"/>
      <c r="AC179" s="114"/>
      <c r="AD179" s="114"/>
      <c r="AE179" s="141"/>
      <c r="AF179" s="141"/>
      <c r="AG179" s="52"/>
      <c r="AH179" s="6"/>
      <c r="AI179" s="6"/>
      <c r="AJ179" s="6"/>
    </row>
    <row r="180" spans="1:36" ht="13.15">
      <c r="A180" s="23"/>
      <c r="B180" s="134"/>
      <c r="C180" s="134"/>
      <c r="D180" s="134"/>
      <c r="E180" s="69"/>
      <c r="F180" s="16"/>
      <c r="G180" s="16"/>
      <c r="H180" s="16"/>
      <c r="I180" s="16"/>
      <c r="J180" s="77"/>
      <c r="K180" s="77"/>
      <c r="L180" s="77"/>
      <c r="M180" s="77"/>
      <c r="N180" s="77"/>
      <c r="O180" s="77"/>
      <c r="P180" s="77"/>
      <c r="Q180" s="77"/>
      <c r="R180" s="77"/>
      <c r="S180" s="77"/>
      <c r="T180" s="77"/>
      <c r="U180" s="77"/>
      <c r="V180" s="77"/>
      <c r="W180" s="6"/>
      <c r="X180" s="6"/>
      <c r="Y180" s="141"/>
      <c r="Z180" s="141"/>
      <c r="AA180" s="52"/>
      <c r="AB180" s="6"/>
      <c r="AC180" s="114"/>
      <c r="AD180" s="114"/>
      <c r="AE180" s="141"/>
      <c r="AF180" s="141"/>
      <c r="AG180" s="52"/>
      <c r="AH180" s="6"/>
      <c r="AI180" s="6"/>
      <c r="AJ180" s="6"/>
    </row>
    <row r="181" spans="1:36" ht="13.15">
      <c r="A181" s="23"/>
      <c r="B181" s="134"/>
      <c r="C181" s="134"/>
      <c r="D181" s="134"/>
      <c r="E181" s="69"/>
      <c r="F181" s="16"/>
      <c r="G181" s="16"/>
      <c r="H181" s="16"/>
      <c r="I181" s="16"/>
      <c r="J181" s="77"/>
      <c r="K181" s="77"/>
      <c r="L181" s="77"/>
      <c r="M181" s="77"/>
      <c r="N181" s="77"/>
      <c r="O181" s="77"/>
      <c r="P181" s="77"/>
      <c r="Q181" s="77"/>
      <c r="R181" s="77"/>
      <c r="S181" s="77"/>
      <c r="T181" s="77"/>
      <c r="U181" s="77"/>
      <c r="V181" s="77"/>
      <c r="W181" s="6"/>
      <c r="X181" s="6"/>
      <c r="Y181" s="52"/>
      <c r="Z181" s="52"/>
      <c r="AA181" s="52"/>
      <c r="AB181" s="6"/>
      <c r="AC181" s="52"/>
      <c r="AD181" s="52"/>
      <c r="AE181" s="52"/>
      <c r="AF181" s="52"/>
      <c r="AG181" s="6"/>
      <c r="AH181" s="6"/>
      <c r="AI181" s="6"/>
      <c r="AJ181" s="6"/>
    </row>
    <row r="182" spans="1:36" ht="13.15">
      <c r="A182" s="23"/>
      <c r="B182" s="134"/>
      <c r="C182" s="134"/>
      <c r="D182" s="134"/>
      <c r="E182" s="69"/>
      <c r="F182" s="16"/>
      <c r="G182" s="16"/>
      <c r="H182" s="16"/>
      <c r="I182" s="16"/>
      <c r="J182" s="77"/>
      <c r="K182" s="77"/>
      <c r="L182" s="77"/>
      <c r="M182" s="77"/>
      <c r="N182" s="77"/>
      <c r="O182" s="77"/>
      <c r="P182" s="77"/>
      <c r="Q182" s="77"/>
      <c r="R182" s="77"/>
      <c r="S182" s="77"/>
      <c r="T182" s="77"/>
      <c r="U182" s="77"/>
      <c r="V182" s="77"/>
      <c r="W182" s="6"/>
      <c r="X182" s="6"/>
      <c r="Y182" s="141"/>
      <c r="Z182" s="141"/>
      <c r="AA182" s="52"/>
      <c r="AB182" s="6"/>
      <c r="AC182" s="114"/>
      <c r="AD182" s="114"/>
      <c r="AE182" s="141"/>
      <c r="AF182" s="141"/>
      <c r="AG182" s="52"/>
      <c r="AH182" s="6"/>
      <c r="AI182" s="6"/>
      <c r="AJ182" s="6"/>
    </row>
    <row r="183" spans="1:36" ht="13.15">
      <c r="A183" s="23"/>
      <c r="B183" s="134"/>
      <c r="C183" s="134"/>
      <c r="D183" s="134"/>
      <c r="E183" s="69"/>
      <c r="F183" s="16"/>
      <c r="G183" s="16"/>
      <c r="H183" s="16"/>
      <c r="I183" s="16"/>
      <c r="J183" s="77"/>
      <c r="K183" s="77"/>
      <c r="L183" s="77"/>
      <c r="M183" s="77"/>
      <c r="N183" s="77"/>
      <c r="O183" s="77"/>
      <c r="P183" s="77"/>
      <c r="Q183" s="77"/>
      <c r="R183" s="77"/>
      <c r="S183" s="77"/>
      <c r="T183" s="77"/>
      <c r="U183" s="77"/>
      <c r="V183" s="77"/>
      <c r="W183" s="6"/>
      <c r="X183" s="6"/>
      <c r="Y183" s="141"/>
      <c r="Z183" s="141"/>
      <c r="AA183" s="52"/>
      <c r="AB183" s="6"/>
      <c r="AC183" s="114"/>
      <c r="AD183" s="114"/>
      <c r="AE183" s="141"/>
      <c r="AF183" s="141"/>
      <c r="AG183" s="52"/>
      <c r="AH183" s="6"/>
      <c r="AI183" s="6"/>
      <c r="AJ183" s="6"/>
    </row>
    <row r="184" spans="1:36" ht="13.15">
      <c r="A184" s="23"/>
      <c r="B184" s="134"/>
      <c r="C184" s="134"/>
      <c r="D184" s="134"/>
      <c r="E184" s="69"/>
      <c r="F184" s="16"/>
      <c r="G184" s="16"/>
      <c r="H184" s="16"/>
      <c r="I184" s="16"/>
      <c r="J184" s="77"/>
      <c r="K184" s="77"/>
      <c r="L184" s="77"/>
      <c r="M184" s="77"/>
      <c r="N184" s="77"/>
      <c r="O184" s="77"/>
      <c r="P184" s="77"/>
      <c r="Q184" s="77"/>
      <c r="R184" s="77"/>
      <c r="S184" s="77"/>
      <c r="T184" s="77"/>
      <c r="U184" s="77"/>
      <c r="V184" s="77"/>
      <c r="W184" s="6"/>
      <c r="X184" s="6"/>
      <c r="Y184" s="141"/>
      <c r="Z184" s="141"/>
      <c r="AA184" s="52"/>
      <c r="AB184" s="6"/>
      <c r="AC184" s="114"/>
      <c r="AD184" s="114"/>
      <c r="AE184" s="141"/>
      <c r="AF184" s="141"/>
      <c r="AG184" s="52"/>
      <c r="AH184" s="6"/>
      <c r="AI184" s="6"/>
      <c r="AJ184" s="6"/>
    </row>
    <row r="185" spans="1:36" ht="13.15">
      <c r="A185" s="23"/>
      <c r="B185" s="134"/>
      <c r="C185" s="134"/>
      <c r="D185" s="134"/>
      <c r="E185" s="69"/>
      <c r="F185" s="16"/>
      <c r="G185" s="16"/>
      <c r="H185" s="16"/>
      <c r="I185" s="16"/>
      <c r="J185" s="77"/>
      <c r="K185" s="77"/>
      <c r="L185" s="77"/>
      <c r="M185" s="77"/>
      <c r="N185" s="77"/>
      <c r="O185" s="77"/>
      <c r="P185" s="77"/>
      <c r="Q185" s="77"/>
      <c r="R185" s="77"/>
      <c r="S185" s="77"/>
      <c r="T185" s="77"/>
      <c r="U185" s="77"/>
      <c r="V185" s="77"/>
      <c r="W185" s="6"/>
      <c r="X185" s="6"/>
      <c r="Y185" s="141"/>
      <c r="Z185" s="141"/>
      <c r="AA185" s="52"/>
      <c r="AB185" s="6"/>
      <c r="AC185" s="114"/>
      <c r="AD185" s="114"/>
      <c r="AE185" s="141"/>
      <c r="AF185" s="141"/>
      <c r="AG185" s="52"/>
      <c r="AH185" s="6"/>
      <c r="AI185" s="6"/>
      <c r="AJ185" s="6"/>
    </row>
    <row r="186" spans="1:36" ht="13.15">
      <c r="A186" s="23"/>
      <c r="B186" s="134"/>
      <c r="C186" s="134"/>
      <c r="D186" s="134"/>
      <c r="E186" s="69"/>
      <c r="F186" s="16"/>
      <c r="G186" s="16"/>
      <c r="H186" s="16"/>
      <c r="I186" s="16"/>
      <c r="J186" s="77"/>
      <c r="K186" s="77"/>
      <c r="L186" s="77"/>
      <c r="M186" s="77"/>
      <c r="N186" s="77"/>
      <c r="O186" s="77"/>
      <c r="P186" s="77"/>
      <c r="Q186" s="77"/>
      <c r="R186" s="77"/>
      <c r="S186" s="77"/>
      <c r="T186" s="77"/>
      <c r="U186" s="77"/>
      <c r="V186" s="77"/>
      <c r="W186" s="6"/>
      <c r="X186" s="6"/>
      <c r="Y186" s="141"/>
      <c r="Z186" s="141"/>
      <c r="AA186" s="52"/>
      <c r="AB186" s="6"/>
      <c r="AC186" s="114"/>
      <c r="AD186" s="114"/>
      <c r="AE186" s="141"/>
      <c r="AF186" s="141"/>
      <c r="AG186" s="52"/>
      <c r="AH186" s="6"/>
      <c r="AI186" s="6"/>
      <c r="AJ186" s="6"/>
    </row>
    <row r="187" spans="1:36" ht="13.15">
      <c r="A187" s="23"/>
      <c r="B187" s="134"/>
      <c r="C187" s="134"/>
      <c r="D187" s="134"/>
      <c r="E187" s="69"/>
      <c r="F187" s="16"/>
      <c r="G187" s="16"/>
      <c r="H187" s="16"/>
      <c r="I187" s="16"/>
      <c r="J187" s="77"/>
      <c r="K187" s="77"/>
      <c r="L187" s="77"/>
      <c r="M187" s="77"/>
      <c r="N187" s="77"/>
      <c r="O187" s="77"/>
      <c r="P187" s="77"/>
      <c r="Q187" s="77"/>
      <c r="R187" s="77"/>
      <c r="S187" s="77"/>
      <c r="T187" s="77"/>
      <c r="U187" s="77"/>
      <c r="V187" s="77"/>
      <c r="W187" s="6"/>
      <c r="X187" s="6"/>
      <c r="Y187" s="141"/>
      <c r="Z187" s="141"/>
      <c r="AA187" s="52"/>
      <c r="AB187" s="6"/>
      <c r="AC187" s="114"/>
      <c r="AD187" s="114"/>
      <c r="AE187" s="141"/>
      <c r="AF187" s="141"/>
      <c r="AG187" s="52"/>
      <c r="AH187" s="6"/>
      <c r="AI187" s="6"/>
      <c r="AJ187" s="6"/>
    </row>
    <row r="188" spans="1:36" ht="13.15">
      <c r="A188" s="23"/>
      <c r="B188" s="134"/>
      <c r="C188" s="134"/>
      <c r="D188" s="134"/>
      <c r="E188" s="69"/>
      <c r="F188" s="16"/>
      <c r="G188" s="16"/>
      <c r="H188" s="16"/>
      <c r="I188" s="16"/>
      <c r="J188" s="77"/>
      <c r="K188" s="77"/>
      <c r="L188" s="77"/>
      <c r="M188" s="77"/>
      <c r="N188" s="77"/>
      <c r="O188" s="77"/>
      <c r="P188" s="77"/>
      <c r="Q188" s="77"/>
      <c r="R188" s="77"/>
      <c r="S188" s="77"/>
      <c r="T188" s="77"/>
      <c r="U188" s="77"/>
      <c r="V188" s="77"/>
      <c r="W188" s="6"/>
      <c r="X188" s="6"/>
      <c r="Y188" s="141"/>
      <c r="Z188" s="141"/>
      <c r="AA188" s="52"/>
      <c r="AB188" s="6"/>
      <c r="AC188" s="114"/>
      <c r="AD188" s="114"/>
      <c r="AE188" s="141"/>
      <c r="AF188" s="141"/>
      <c r="AG188" s="52"/>
      <c r="AH188" s="6"/>
      <c r="AI188" s="6"/>
      <c r="AJ188" s="6"/>
    </row>
    <row r="189" spans="1:36" ht="13.15">
      <c r="A189" s="23"/>
      <c r="B189" s="134"/>
      <c r="C189" s="134"/>
      <c r="D189" s="134"/>
      <c r="E189" s="69"/>
      <c r="F189" s="16"/>
      <c r="G189" s="16"/>
      <c r="H189" s="16"/>
      <c r="I189" s="16"/>
      <c r="J189" s="77"/>
      <c r="K189" s="77"/>
      <c r="L189" s="77"/>
      <c r="M189" s="77"/>
      <c r="N189" s="77"/>
      <c r="O189" s="77"/>
      <c r="P189" s="77"/>
      <c r="Q189" s="77"/>
      <c r="R189" s="77"/>
      <c r="S189" s="77"/>
      <c r="T189" s="77"/>
      <c r="U189" s="77"/>
      <c r="V189" s="77"/>
      <c r="W189" s="6"/>
      <c r="X189" s="6"/>
      <c r="Y189" s="141"/>
      <c r="Z189" s="141"/>
      <c r="AA189" s="52"/>
      <c r="AB189" s="6"/>
      <c r="AC189" s="114"/>
      <c r="AD189" s="114"/>
      <c r="AE189" s="141"/>
      <c r="AF189" s="141"/>
      <c r="AG189" s="52"/>
      <c r="AH189" s="6"/>
      <c r="AI189" s="6"/>
      <c r="AJ189" s="6"/>
    </row>
    <row r="190" spans="1:36" ht="13.15">
      <c r="A190" s="23"/>
      <c r="B190" s="134"/>
      <c r="C190" s="134"/>
      <c r="D190" s="134"/>
      <c r="E190" s="69"/>
      <c r="F190" s="16"/>
      <c r="G190" s="16"/>
      <c r="H190" s="16"/>
      <c r="I190" s="16"/>
      <c r="J190" s="77"/>
      <c r="K190" s="77"/>
      <c r="L190" s="77"/>
      <c r="M190" s="77"/>
      <c r="N190" s="77"/>
      <c r="O190" s="77"/>
      <c r="P190" s="77"/>
      <c r="Q190" s="77"/>
      <c r="R190" s="77"/>
      <c r="S190" s="77"/>
      <c r="T190" s="77"/>
      <c r="U190" s="77"/>
      <c r="V190" s="77"/>
      <c r="W190" s="6"/>
      <c r="X190" s="6"/>
      <c r="Y190" s="141"/>
      <c r="Z190" s="141"/>
      <c r="AA190" s="52"/>
      <c r="AB190" s="6"/>
      <c r="AC190" s="114"/>
      <c r="AD190" s="114"/>
      <c r="AE190" s="141"/>
      <c r="AF190" s="141"/>
      <c r="AG190" s="52"/>
      <c r="AH190" s="6"/>
      <c r="AI190" s="6"/>
      <c r="AJ190" s="6"/>
    </row>
    <row r="191" spans="1:36" ht="13.15">
      <c r="A191" s="23"/>
      <c r="B191" s="134"/>
      <c r="C191" s="134"/>
      <c r="D191" s="134"/>
      <c r="E191" s="69"/>
      <c r="F191" s="16"/>
      <c r="G191" s="16"/>
      <c r="H191" s="16"/>
      <c r="I191" s="16"/>
      <c r="J191" s="77"/>
      <c r="K191" s="77"/>
      <c r="L191" s="77"/>
      <c r="M191" s="77"/>
      <c r="N191" s="77"/>
      <c r="O191" s="77"/>
      <c r="P191" s="77"/>
      <c r="Q191" s="77"/>
      <c r="R191" s="77"/>
      <c r="S191" s="77"/>
      <c r="T191" s="77"/>
      <c r="U191" s="77"/>
      <c r="V191" s="77"/>
      <c r="W191" s="6"/>
      <c r="X191" s="6"/>
      <c r="Y191" s="141"/>
      <c r="Z191" s="141"/>
      <c r="AA191" s="52"/>
      <c r="AB191" s="6"/>
      <c r="AC191" s="114"/>
      <c r="AD191" s="114"/>
      <c r="AE191" s="141"/>
      <c r="AF191" s="141"/>
      <c r="AG191" s="52"/>
      <c r="AH191" s="6"/>
      <c r="AI191" s="6"/>
      <c r="AJ191" s="6"/>
    </row>
    <row r="192" spans="1:36" ht="15" customHeight="1">
      <c r="A192" s="23"/>
      <c r="B192" s="134"/>
      <c r="C192" s="134"/>
      <c r="D192" s="134"/>
      <c r="E192" s="69"/>
      <c r="F192" s="16"/>
      <c r="G192" s="16"/>
      <c r="H192" s="16"/>
      <c r="I192" s="16"/>
      <c r="J192" s="77"/>
      <c r="K192" s="77"/>
      <c r="L192" s="77"/>
      <c r="M192" s="77"/>
      <c r="N192" s="77"/>
      <c r="O192" s="77"/>
      <c r="P192" s="77"/>
      <c r="Q192" s="77"/>
      <c r="R192" s="77"/>
      <c r="S192" s="77"/>
      <c r="T192" s="77"/>
      <c r="U192" s="77"/>
      <c r="V192" s="77"/>
      <c r="W192" s="6"/>
      <c r="X192" s="6"/>
      <c r="Y192" s="52"/>
      <c r="Z192" s="52"/>
      <c r="AA192" s="52"/>
      <c r="AB192" s="6"/>
      <c r="AC192" s="52"/>
      <c r="AD192" s="52"/>
      <c r="AE192" s="52"/>
      <c r="AF192" s="52"/>
      <c r="AG192" s="6"/>
      <c r="AH192" s="6"/>
      <c r="AI192" s="6"/>
      <c r="AJ192" s="6"/>
    </row>
    <row r="193" spans="1:36" ht="15" customHeight="1">
      <c r="A193" s="23"/>
      <c r="B193" s="134"/>
      <c r="C193" s="134"/>
      <c r="D193" s="134"/>
      <c r="E193" s="69"/>
      <c r="F193" s="16"/>
      <c r="G193" s="16"/>
      <c r="H193" s="16"/>
      <c r="I193" s="16"/>
      <c r="J193" s="77"/>
      <c r="K193" s="77"/>
      <c r="L193" s="77"/>
      <c r="M193" s="77"/>
      <c r="N193" s="77"/>
      <c r="O193" s="77"/>
      <c r="P193" s="77"/>
      <c r="Q193" s="77"/>
      <c r="R193" s="77"/>
      <c r="S193" s="77"/>
      <c r="T193" s="77"/>
      <c r="U193" s="77"/>
      <c r="V193" s="77"/>
      <c r="W193" s="6"/>
      <c r="X193" s="6"/>
      <c r="Y193" s="141"/>
      <c r="Z193" s="141"/>
      <c r="AA193" s="52"/>
      <c r="AB193" s="6"/>
      <c r="AC193" s="114"/>
      <c r="AD193" s="114"/>
      <c r="AE193" s="141"/>
      <c r="AF193" s="141"/>
      <c r="AG193" s="52"/>
      <c r="AH193" s="6"/>
      <c r="AI193" s="6"/>
      <c r="AJ193" s="6"/>
    </row>
    <row r="194" spans="1:36" ht="15" customHeight="1">
      <c r="A194" s="23"/>
      <c r="B194" s="134"/>
      <c r="C194" s="134"/>
      <c r="D194" s="134"/>
      <c r="E194" s="69"/>
      <c r="F194" s="16"/>
      <c r="G194" s="16"/>
      <c r="H194" s="16"/>
      <c r="I194" s="16"/>
      <c r="J194" s="77"/>
      <c r="K194" s="77"/>
      <c r="L194" s="77"/>
      <c r="M194" s="77"/>
      <c r="N194" s="77"/>
      <c r="O194" s="77"/>
      <c r="P194" s="77"/>
      <c r="Q194" s="77"/>
      <c r="R194" s="77"/>
      <c r="S194" s="77"/>
      <c r="T194" s="77"/>
      <c r="U194" s="77"/>
      <c r="V194" s="77"/>
      <c r="W194" s="6"/>
      <c r="X194" s="6"/>
      <c r="Y194" s="141"/>
      <c r="Z194" s="141"/>
      <c r="AA194" s="52"/>
      <c r="AB194" s="6"/>
      <c r="AC194" s="114"/>
      <c r="AD194" s="114"/>
      <c r="AE194" s="141"/>
      <c r="AF194" s="141"/>
      <c r="AG194" s="52"/>
      <c r="AH194" s="6"/>
      <c r="AI194" s="6"/>
      <c r="AJ194" s="6"/>
    </row>
    <row r="195" spans="1:36" ht="15" customHeight="1">
      <c r="A195" s="23"/>
      <c r="B195" s="134"/>
      <c r="C195" s="134"/>
      <c r="D195" s="134"/>
      <c r="E195" s="69"/>
      <c r="F195" s="16"/>
      <c r="G195" s="16"/>
      <c r="H195" s="16"/>
      <c r="I195" s="16"/>
      <c r="J195" s="77"/>
      <c r="K195" s="77"/>
      <c r="L195" s="77"/>
      <c r="M195" s="77"/>
      <c r="N195" s="77"/>
      <c r="O195" s="77"/>
      <c r="P195" s="77"/>
      <c r="Q195" s="77"/>
      <c r="R195" s="77"/>
      <c r="S195" s="77"/>
      <c r="T195" s="77"/>
      <c r="U195" s="77"/>
      <c r="V195" s="77"/>
      <c r="W195" s="6"/>
      <c r="X195" s="6"/>
      <c r="Y195" s="141"/>
      <c r="Z195" s="141"/>
      <c r="AA195" s="52"/>
      <c r="AB195" s="6"/>
      <c r="AC195" s="114"/>
      <c r="AD195" s="114"/>
      <c r="AE195" s="141"/>
      <c r="AF195" s="141"/>
      <c r="AG195" s="52"/>
      <c r="AH195" s="6"/>
      <c r="AI195" s="6"/>
      <c r="AJ195" s="6"/>
    </row>
    <row r="196" spans="1:36" ht="15" customHeight="1">
      <c r="A196" s="23"/>
      <c r="B196" s="134"/>
      <c r="C196" s="134"/>
      <c r="D196" s="134"/>
      <c r="E196" s="69"/>
      <c r="F196" s="16"/>
      <c r="G196" s="16"/>
      <c r="H196" s="16"/>
      <c r="I196" s="16"/>
      <c r="J196" s="77"/>
      <c r="K196" s="77"/>
      <c r="L196" s="77"/>
      <c r="M196" s="77"/>
      <c r="N196" s="77"/>
      <c r="O196" s="77"/>
      <c r="P196" s="77"/>
      <c r="Q196" s="77"/>
      <c r="R196" s="77"/>
      <c r="S196" s="77"/>
      <c r="T196" s="77"/>
      <c r="U196" s="77"/>
      <c r="V196" s="77"/>
      <c r="W196" s="6"/>
      <c r="X196" s="6"/>
      <c r="Y196" s="141"/>
      <c r="Z196" s="141"/>
      <c r="AA196" s="52"/>
      <c r="AB196" s="6"/>
      <c r="AC196" s="114"/>
      <c r="AD196" s="114"/>
      <c r="AE196" s="141"/>
      <c r="AF196" s="141"/>
      <c r="AG196" s="52"/>
      <c r="AH196" s="6"/>
      <c r="AI196" s="6"/>
      <c r="AJ196" s="6"/>
    </row>
    <row r="197" spans="1:36" ht="15" customHeight="1">
      <c r="A197" s="23"/>
      <c r="B197" s="134"/>
      <c r="C197" s="134"/>
      <c r="D197" s="134"/>
      <c r="E197" s="69"/>
      <c r="F197" s="16"/>
      <c r="G197" s="16"/>
      <c r="H197" s="16"/>
      <c r="I197" s="16"/>
      <c r="J197" s="77"/>
      <c r="K197" s="77"/>
      <c r="L197" s="77"/>
      <c r="M197" s="77"/>
      <c r="N197" s="77"/>
      <c r="O197" s="77"/>
      <c r="P197" s="77"/>
      <c r="Q197" s="77"/>
      <c r="R197" s="77"/>
      <c r="S197" s="77"/>
      <c r="T197" s="77"/>
      <c r="U197" s="77"/>
      <c r="V197" s="77"/>
      <c r="W197" s="6"/>
      <c r="X197" s="6"/>
      <c r="Y197" s="141"/>
      <c r="Z197" s="141"/>
      <c r="AA197" s="52"/>
      <c r="AB197" s="6"/>
      <c r="AC197" s="114"/>
      <c r="AD197" s="114"/>
      <c r="AE197" s="141"/>
      <c r="AF197" s="141"/>
      <c r="AG197" s="52"/>
      <c r="AH197" s="6"/>
      <c r="AI197" s="6"/>
      <c r="AJ197" s="6"/>
    </row>
    <row r="198" spans="1:36" ht="15" customHeight="1">
      <c r="A198" s="23"/>
      <c r="B198" s="134"/>
      <c r="C198" s="134"/>
      <c r="D198" s="134"/>
      <c r="E198" s="69"/>
      <c r="F198" s="16"/>
      <c r="G198" s="16"/>
      <c r="H198" s="16"/>
      <c r="I198" s="16"/>
      <c r="J198" s="77"/>
      <c r="K198" s="77"/>
      <c r="L198" s="77"/>
      <c r="M198" s="77"/>
      <c r="N198" s="77"/>
      <c r="O198" s="77"/>
      <c r="P198" s="77"/>
      <c r="Q198" s="77"/>
      <c r="R198" s="77"/>
      <c r="S198" s="77"/>
      <c r="T198" s="77"/>
      <c r="U198" s="77"/>
      <c r="V198" s="77"/>
      <c r="W198" s="6"/>
      <c r="X198" s="6"/>
      <c r="Y198" s="141"/>
      <c r="Z198" s="141"/>
      <c r="AA198" s="52"/>
      <c r="AB198" s="6"/>
      <c r="AC198" s="114"/>
      <c r="AD198" s="114"/>
      <c r="AE198" s="141"/>
      <c r="AF198" s="141"/>
      <c r="AG198" s="52"/>
      <c r="AH198" s="6"/>
      <c r="AI198" s="6"/>
      <c r="AJ198" s="6"/>
    </row>
    <row r="199" spans="1:36" ht="15" customHeight="1">
      <c r="A199" s="23"/>
      <c r="B199" s="134"/>
      <c r="C199" s="134"/>
      <c r="D199" s="134"/>
      <c r="E199" s="69"/>
      <c r="F199" s="16"/>
      <c r="G199" s="16"/>
      <c r="H199" s="16"/>
      <c r="I199" s="16"/>
      <c r="J199" s="77"/>
      <c r="K199" s="77"/>
      <c r="L199" s="77"/>
      <c r="M199" s="77"/>
      <c r="N199" s="77"/>
      <c r="O199" s="77"/>
      <c r="P199" s="77"/>
      <c r="Q199" s="77"/>
      <c r="R199" s="77"/>
      <c r="S199" s="77"/>
      <c r="T199" s="77"/>
      <c r="U199" s="77"/>
      <c r="V199" s="77"/>
      <c r="W199" s="6"/>
      <c r="X199" s="6"/>
      <c r="Y199" s="141"/>
      <c r="Z199" s="141"/>
      <c r="AA199" s="52"/>
      <c r="AB199" s="6"/>
      <c r="AC199" s="114"/>
      <c r="AD199" s="114"/>
      <c r="AE199" s="141"/>
      <c r="AF199" s="141"/>
      <c r="AG199" s="52"/>
      <c r="AH199" s="6"/>
      <c r="AI199" s="6"/>
      <c r="AJ199" s="6"/>
    </row>
    <row r="200" spans="1:36" ht="15" customHeight="1">
      <c r="A200" s="23"/>
      <c r="B200" s="134"/>
      <c r="C200" s="134"/>
      <c r="D200" s="134"/>
      <c r="E200" s="69"/>
      <c r="F200" s="16"/>
      <c r="G200" s="16"/>
      <c r="H200" s="16"/>
      <c r="I200" s="16"/>
      <c r="J200" s="77"/>
      <c r="K200" s="77"/>
      <c r="L200" s="77"/>
      <c r="M200" s="77"/>
      <c r="N200" s="77"/>
      <c r="O200" s="77"/>
      <c r="P200" s="77"/>
      <c r="Q200" s="77"/>
      <c r="R200" s="77"/>
      <c r="S200" s="77"/>
      <c r="T200" s="77"/>
      <c r="U200" s="77"/>
      <c r="V200" s="77"/>
      <c r="W200" s="6"/>
      <c r="X200" s="6"/>
      <c r="Y200" s="141"/>
      <c r="Z200" s="141"/>
      <c r="AA200" s="52"/>
      <c r="AB200" s="6"/>
      <c r="AC200" s="114"/>
      <c r="AD200" s="114"/>
      <c r="AE200" s="141"/>
      <c r="AF200" s="141"/>
      <c r="AG200" s="52"/>
      <c r="AH200" s="6"/>
      <c r="AI200" s="6"/>
      <c r="AJ200" s="6"/>
    </row>
    <row r="201" spans="1:36" ht="15" customHeight="1">
      <c r="A201" s="23"/>
      <c r="B201" s="134"/>
      <c r="C201" s="134"/>
      <c r="D201" s="134"/>
      <c r="E201" s="69"/>
      <c r="F201" s="16"/>
      <c r="G201" s="16"/>
      <c r="H201" s="16"/>
      <c r="I201" s="16"/>
      <c r="J201" s="77"/>
      <c r="K201" s="77"/>
      <c r="L201" s="77"/>
      <c r="M201" s="77"/>
      <c r="N201" s="77"/>
      <c r="O201" s="77"/>
      <c r="P201" s="77"/>
      <c r="Q201" s="77"/>
      <c r="R201" s="77"/>
      <c r="S201" s="77"/>
      <c r="T201" s="77"/>
      <c r="U201" s="77"/>
      <c r="V201" s="77"/>
      <c r="W201" s="6"/>
      <c r="X201" s="6"/>
      <c r="Y201" s="141"/>
      <c r="Z201" s="141"/>
      <c r="AA201" s="52"/>
      <c r="AB201" s="6"/>
      <c r="AC201" s="114"/>
      <c r="AD201" s="114"/>
      <c r="AE201" s="141"/>
      <c r="AF201" s="141"/>
      <c r="AG201" s="52"/>
      <c r="AH201" s="6"/>
      <c r="AI201" s="6"/>
      <c r="AJ201" s="6"/>
    </row>
    <row r="202" spans="1:36" ht="15" customHeight="1">
      <c r="A202" s="23"/>
      <c r="B202" s="134"/>
      <c r="C202" s="134"/>
      <c r="D202" s="134"/>
      <c r="E202" s="69"/>
      <c r="F202" s="16"/>
      <c r="G202" s="16"/>
      <c r="H202" s="16"/>
      <c r="I202" s="16"/>
      <c r="J202" s="77"/>
      <c r="K202" s="77"/>
      <c r="L202" s="77"/>
      <c r="M202" s="77"/>
      <c r="N202" s="77"/>
      <c r="O202" s="77"/>
      <c r="P202" s="77"/>
      <c r="Q202" s="77"/>
      <c r="R202" s="77"/>
      <c r="S202" s="77"/>
      <c r="T202" s="77"/>
      <c r="U202" s="77"/>
      <c r="V202" s="77"/>
      <c r="W202" s="6"/>
      <c r="X202" s="6"/>
      <c r="Y202" s="141"/>
      <c r="Z202" s="141"/>
      <c r="AA202" s="52"/>
      <c r="AB202" s="6"/>
      <c r="AC202" s="114"/>
      <c r="AD202" s="114"/>
      <c r="AE202" s="141"/>
      <c r="AF202" s="141"/>
      <c r="AG202" s="52"/>
      <c r="AH202" s="6"/>
      <c r="AI202" s="6"/>
      <c r="AJ202" s="6"/>
    </row>
    <row r="203" spans="1:36" ht="15" customHeight="1">
      <c r="A203" s="23"/>
      <c r="B203" s="134"/>
      <c r="C203" s="134"/>
      <c r="D203" s="134"/>
      <c r="E203" s="69"/>
      <c r="F203" s="16"/>
      <c r="G203" s="16"/>
      <c r="H203" s="16"/>
      <c r="I203" s="16"/>
      <c r="J203" s="77"/>
      <c r="K203" s="77"/>
      <c r="L203" s="77"/>
      <c r="M203" s="77"/>
      <c r="N203" s="77"/>
      <c r="O203" s="77"/>
      <c r="P203" s="77"/>
      <c r="Q203" s="77"/>
      <c r="R203" s="77"/>
      <c r="S203" s="77"/>
      <c r="T203" s="77"/>
      <c r="U203" s="77"/>
      <c r="V203" s="77"/>
      <c r="W203" s="6"/>
      <c r="X203" s="6"/>
      <c r="Y203" s="52"/>
      <c r="Z203" s="52"/>
      <c r="AA203" s="52"/>
      <c r="AB203" s="6"/>
      <c r="AC203" s="52"/>
      <c r="AD203" s="52"/>
      <c r="AE203" s="52"/>
      <c r="AF203" s="52"/>
      <c r="AG203" s="6"/>
      <c r="AH203" s="6"/>
      <c r="AI203" s="6"/>
      <c r="AJ203" s="6"/>
    </row>
    <row r="204" spans="1:36" ht="15" customHeight="1">
      <c r="A204" s="23"/>
      <c r="B204" s="134"/>
      <c r="C204" s="134"/>
      <c r="D204" s="134"/>
      <c r="E204" s="69"/>
      <c r="F204" s="16"/>
      <c r="G204" s="16"/>
      <c r="H204" s="16"/>
      <c r="I204" s="16"/>
      <c r="J204" s="77"/>
      <c r="K204" s="77"/>
      <c r="L204" s="77"/>
      <c r="M204" s="77"/>
      <c r="N204" s="77"/>
      <c r="O204" s="77"/>
      <c r="P204" s="77"/>
      <c r="Q204" s="77"/>
      <c r="R204" s="77"/>
      <c r="S204" s="77"/>
      <c r="T204" s="77"/>
      <c r="U204" s="77"/>
      <c r="V204" s="77"/>
      <c r="W204" s="6"/>
      <c r="X204" s="6"/>
      <c r="Y204" s="141"/>
      <c r="Z204" s="141"/>
      <c r="AA204" s="52"/>
      <c r="AB204" s="6"/>
      <c r="AC204" s="114"/>
      <c r="AD204" s="114"/>
      <c r="AE204" s="141"/>
      <c r="AF204" s="141"/>
      <c r="AG204" s="52"/>
      <c r="AH204" s="6"/>
      <c r="AI204" s="6"/>
      <c r="AJ204" s="6"/>
    </row>
    <row r="205" spans="1:36" ht="15" customHeight="1">
      <c r="A205" s="23"/>
      <c r="B205" s="134"/>
      <c r="C205" s="134"/>
      <c r="D205" s="134"/>
      <c r="E205" s="69"/>
      <c r="F205" s="16"/>
      <c r="G205" s="16"/>
      <c r="H205" s="16"/>
      <c r="I205" s="16"/>
      <c r="J205" s="77"/>
      <c r="K205" s="77"/>
      <c r="L205" s="77"/>
      <c r="M205" s="77"/>
      <c r="N205" s="77"/>
      <c r="O205" s="77"/>
      <c r="P205" s="77"/>
      <c r="Q205" s="77"/>
      <c r="R205" s="77"/>
      <c r="S205" s="77"/>
      <c r="T205" s="77"/>
      <c r="U205" s="77"/>
      <c r="V205" s="77"/>
      <c r="W205" s="6"/>
      <c r="X205" s="6"/>
      <c r="Y205" s="141"/>
      <c r="Z205" s="141"/>
      <c r="AA205" s="52"/>
      <c r="AB205" s="6"/>
      <c r="AC205" s="114"/>
      <c r="AD205" s="114"/>
      <c r="AE205" s="141"/>
      <c r="AF205" s="141"/>
      <c r="AG205" s="52"/>
      <c r="AH205" s="6"/>
      <c r="AI205" s="6"/>
      <c r="AJ205" s="6"/>
    </row>
    <row r="206" spans="1:36" ht="15" customHeight="1">
      <c r="A206" s="23"/>
      <c r="B206" s="134"/>
      <c r="C206" s="134"/>
      <c r="D206" s="134"/>
      <c r="E206" s="69"/>
      <c r="F206" s="16"/>
      <c r="G206" s="16"/>
      <c r="H206" s="16"/>
      <c r="I206" s="16"/>
      <c r="J206" s="77"/>
      <c r="K206" s="77"/>
      <c r="L206" s="77"/>
      <c r="M206" s="77"/>
      <c r="N206" s="77"/>
      <c r="O206" s="77"/>
      <c r="P206" s="77"/>
      <c r="Q206" s="77"/>
      <c r="R206" s="77"/>
      <c r="S206" s="77"/>
      <c r="T206" s="77"/>
      <c r="U206" s="77"/>
      <c r="V206" s="77"/>
      <c r="W206" s="6"/>
      <c r="X206" s="6"/>
      <c r="Y206" s="141"/>
      <c r="Z206" s="141"/>
      <c r="AA206" s="52"/>
      <c r="AB206" s="6"/>
      <c r="AC206" s="114"/>
      <c r="AD206" s="114"/>
      <c r="AE206" s="141"/>
      <c r="AF206" s="141"/>
      <c r="AG206" s="52"/>
      <c r="AH206" s="6"/>
      <c r="AI206" s="6"/>
      <c r="AJ206" s="6"/>
    </row>
    <row r="207" spans="1:36" ht="15" customHeight="1">
      <c r="A207" s="23"/>
      <c r="B207" s="134"/>
      <c r="C207" s="134"/>
      <c r="D207" s="134"/>
      <c r="E207" s="69"/>
      <c r="F207" s="16"/>
      <c r="G207" s="16"/>
      <c r="H207" s="16"/>
      <c r="I207" s="16"/>
      <c r="J207" s="77"/>
      <c r="K207" s="77"/>
      <c r="L207" s="77"/>
      <c r="M207" s="77"/>
      <c r="N207" s="77"/>
      <c r="O207" s="77"/>
      <c r="P207" s="77"/>
      <c r="Q207" s="77"/>
      <c r="R207" s="77"/>
      <c r="S207" s="77"/>
      <c r="T207" s="77"/>
      <c r="U207" s="77"/>
      <c r="V207" s="77"/>
      <c r="W207" s="6"/>
      <c r="X207" s="6"/>
      <c r="Y207" s="141"/>
      <c r="Z207" s="141"/>
      <c r="AA207" s="52"/>
      <c r="AB207" s="6"/>
      <c r="AC207" s="114"/>
      <c r="AD207" s="114"/>
      <c r="AE207" s="141"/>
      <c r="AF207" s="141"/>
      <c r="AG207" s="52"/>
      <c r="AH207" s="6"/>
      <c r="AI207" s="6"/>
      <c r="AJ207" s="6"/>
    </row>
    <row r="208" spans="1:36" ht="15" customHeight="1">
      <c r="A208" s="23"/>
      <c r="B208" s="134"/>
      <c r="C208" s="134"/>
      <c r="D208" s="134"/>
      <c r="E208" s="69"/>
      <c r="F208" s="16"/>
      <c r="G208" s="16"/>
      <c r="H208" s="16"/>
      <c r="I208" s="16"/>
      <c r="J208" s="77"/>
      <c r="K208" s="77"/>
      <c r="L208" s="77"/>
      <c r="M208" s="77"/>
      <c r="N208" s="77"/>
      <c r="O208" s="77"/>
      <c r="P208" s="77"/>
      <c r="Q208" s="77"/>
      <c r="R208" s="77"/>
      <c r="S208" s="77"/>
      <c r="T208" s="77"/>
      <c r="U208" s="77"/>
      <c r="V208" s="77"/>
      <c r="W208" s="6"/>
      <c r="X208" s="6"/>
      <c r="Y208" s="141"/>
      <c r="Z208" s="141"/>
      <c r="AA208" s="52"/>
      <c r="AB208" s="6"/>
      <c r="AC208" s="114"/>
      <c r="AD208" s="114"/>
      <c r="AE208" s="141"/>
      <c r="AF208" s="141"/>
      <c r="AG208" s="52"/>
      <c r="AH208" s="6"/>
      <c r="AI208" s="6"/>
      <c r="AJ208" s="6"/>
    </row>
    <row r="209" spans="1:36" ht="15" customHeight="1">
      <c r="A209" s="23"/>
      <c r="B209" s="6"/>
      <c r="C209" s="6"/>
      <c r="D209" s="6"/>
      <c r="E209" s="20"/>
      <c r="F209" s="20"/>
      <c r="G209" s="20"/>
      <c r="H209" s="245"/>
      <c r="I209" s="6"/>
      <c r="J209" s="122"/>
      <c r="K209" s="115"/>
      <c r="L209" s="115"/>
      <c r="M209" s="115"/>
      <c r="N209" s="115"/>
      <c r="O209" s="115"/>
      <c r="P209" s="231"/>
      <c r="Q209" s="122"/>
      <c r="R209" s="122"/>
      <c r="S209" s="122"/>
      <c r="T209" s="122"/>
      <c r="U209" s="122"/>
      <c r="V209" s="6"/>
      <c r="W209" s="114"/>
      <c r="X209" s="114"/>
      <c r="Y209" s="141"/>
      <c r="Z209" s="141"/>
      <c r="AA209" s="52"/>
      <c r="AB209" s="6"/>
      <c r="AC209" s="114"/>
      <c r="AD209" s="114"/>
      <c r="AE209" s="141"/>
      <c r="AF209" s="141"/>
      <c r="AG209" s="52"/>
      <c r="AH209" s="6"/>
      <c r="AI209" s="6"/>
      <c r="AJ209" s="6"/>
    </row>
    <row r="210" spans="1:36" ht="15" customHeight="1">
      <c r="A210" s="23"/>
      <c r="B210" s="6"/>
      <c r="C210" s="6"/>
      <c r="D210" s="6"/>
      <c r="E210" s="20"/>
      <c r="F210" s="20"/>
      <c r="G210" s="20"/>
      <c r="H210" s="245"/>
      <c r="I210" s="6"/>
      <c r="J210" s="122"/>
      <c r="K210" s="115"/>
      <c r="L210" s="115"/>
      <c r="M210" s="115"/>
      <c r="N210" s="115"/>
      <c r="O210" s="115"/>
      <c r="P210" s="231"/>
      <c r="Q210" s="122"/>
      <c r="R210" s="122"/>
      <c r="S210" s="122"/>
      <c r="T210" s="122"/>
      <c r="U210" s="122"/>
      <c r="V210" s="6"/>
      <c r="W210" s="114"/>
      <c r="X210" s="114"/>
      <c r="Y210" s="141"/>
      <c r="Z210" s="141"/>
      <c r="AA210" s="52"/>
      <c r="AB210" s="6"/>
      <c r="AC210" s="114"/>
      <c r="AD210" s="114"/>
      <c r="AE210" s="141"/>
      <c r="AF210" s="141"/>
      <c r="AG210" s="52"/>
      <c r="AH210" s="6"/>
      <c r="AI210" s="6"/>
      <c r="AJ210" s="6"/>
    </row>
    <row r="211" spans="1:36" ht="15" customHeight="1">
      <c r="A211" s="23"/>
      <c r="B211" s="6"/>
      <c r="C211" s="6"/>
      <c r="D211" s="6"/>
      <c r="E211" s="20"/>
      <c r="F211" s="20"/>
      <c r="G211" s="20"/>
      <c r="H211" s="245"/>
      <c r="I211" s="6"/>
      <c r="J211" s="122"/>
      <c r="K211" s="115"/>
      <c r="L211" s="115"/>
      <c r="M211" s="115"/>
      <c r="N211" s="115"/>
      <c r="O211" s="115"/>
      <c r="P211" s="231"/>
      <c r="Q211" s="122"/>
      <c r="R211" s="122"/>
      <c r="S211" s="122"/>
      <c r="T211" s="122"/>
      <c r="U211" s="122"/>
      <c r="V211" s="6"/>
      <c r="W211" s="114"/>
      <c r="X211" s="114"/>
      <c r="Y211" s="141"/>
      <c r="Z211" s="141"/>
      <c r="AA211" s="52"/>
      <c r="AB211" s="6"/>
      <c r="AC211" s="114"/>
      <c r="AD211" s="114"/>
      <c r="AE211" s="141"/>
      <c r="AF211" s="141"/>
      <c r="AG211" s="52"/>
      <c r="AH211" s="6"/>
      <c r="AI211" s="6"/>
      <c r="AJ211" s="6"/>
    </row>
    <row r="212" spans="1:36" ht="15" customHeight="1">
      <c r="A212" s="23"/>
      <c r="B212" s="6"/>
      <c r="C212" s="6"/>
      <c r="D212" s="6"/>
      <c r="E212" s="20"/>
      <c r="F212" s="20"/>
      <c r="G212" s="20"/>
      <c r="H212" s="245"/>
      <c r="I212" s="6"/>
      <c r="J212" s="122"/>
      <c r="K212" s="115"/>
      <c r="L212" s="115"/>
      <c r="M212" s="115"/>
      <c r="N212" s="115"/>
      <c r="O212" s="115"/>
      <c r="P212" s="231"/>
      <c r="Q212" s="122"/>
      <c r="R212" s="122"/>
      <c r="S212" s="122"/>
      <c r="T212" s="122"/>
      <c r="U212" s="122"/>
      <c r="V212" s="6"/>
      <c r="W212" s="114"/>
      <c r="X212" s="114"/>
      <c r="Y212" s="141"/>
      <c r="Z212" s="141"/>
      <c r="AA212" s="52"/>
      <c r="AB212" s="6"/>
      <c r="AC212" s="114"/>
      <c r="AD212" s="114"/>
      <c r="AE212" s="141"/>
      <c r="AF212" s="141"/>
      <c r="AG212" s="52"/>
      <c r="AH212" s="6"/>
      <c r="AI212" s="6"/>
      <c r="AJ212" s="6"/>
    </row>
    <row r="213" spans="1:36" ht="15" customHeight="1">
      <c r="A213" s="23"/>
      <c r="B213" s="6"/>
      <c r="C213" s="6"/>
      <c r="D213" s="6"/>
      <c r="E213" s="20"/>
      <c r="F213" s="20"/>
      <c r="G213" s="20"/>
      <c r="H213" s="245"/>
      <c r="I213" s="6"/>
      <c r="J213" s="122"/>
      <c r="K213" s="115"/>
      <c r="L213" s="115"/>
      <c r="M213" s="115"/>
      <c r="N213" s="115"/>
      <c r="O213" s="115"/>
      <c r="P213" s="231"/>
      <c r="Q213" s="122"/>
      <c r="R213" s="122"/>
      <c r="S213" s="122"/>
      <c r="T213" s="122"/>
      <c r="U213" s="122"/>
      <c r="V213" s="6"/>
      <c r="W213" s="114"/>
      <c r="X213" s="114"/>
      <c r="Y213" s="141"/>
      <c r="Z213" s="141"/>
      <c r="AA213" s="52"/>
      <c r="AB213" s="6"/>
      <c r="AC213" s="114"/>
      <c r="AD213" s="114"/>
      <c r="AE213" s="141"/>
      <c r="AF213" s="141"/>
      <c r="AG213" s="52"/>
      <c r="AH213" s="6"/>
      <c r="AI213" s="6"/>
      <c r="AJ213" s="6"/>
    </row>
    <row r="214" spans="1:36" ht="15" customHeight="1">
      <c r="A214" s="23"/>
      <c r="B214" s="6"/>
      <c r="C214" s="6"/>
      <c r="D214" s="6"/>
      <c r="E214" s="16"/>
      <c r="F214" s="16"/>
      <c r="G214" s="16"/>
      <c r="H214" s="253"/>
      <c r="I214" s="6"/>
      <c r="J214" s="122"/>
      <c r="K214" s="122"/>
      <c r="L214" s="122"/>
      <c r="M214" s="122"/>
      <c r="N214" s="122"/>
      <c r="O214" s="122"/>
      <c r="P214" s="122"/>
      <c r="Q214" s="122"/>
      <c r="R214" s="122"/>
      <c r="S214" s="122"/>
      <c r="T214" s="122"/>
      <c r="U214" s="122"/>
      <c r="V214" s="6"/>
      <c r="W214" s="52"/>
      <c r="X214" s="52"/>
      <c r="Y214" s="52"/>
      <c r="Z214" s="52"/>
      <c r="AA214" s="52"/>
      <c r="AB214" s="6"/>
      <c r="AC214" s="52"/>
      <c r="AD214" s="52"/>
      <c r="AE214" s="52"/>
      <c r="AF214" s="52"/>
      <c r="AG214" s="6"/>
      <c r="AH214" s="6"/>
      <c r="AI214" s="6"/>
      <c r="AJ214" s="6"/>
    </row>
    <row r="215" spans="1:36" ht="15" customHeight="1">
      <c r="A215" s="23"/>
      <c r="B215" s="6"/>
      <c r="C215" s="6"/>
      <c r="D215" s="6"/>
      <c r="E215" s="20"/>
      <c r="F215" s="20"/>
      <c r="G215" s="20"/>
      <c r="H215" s="245"/>
      <c r="I215" s="6"/>
      <c r="J215" s="122"/>
      <c r="K215" s="115"/>
      <c r="L215" s="115"/>
      <c r="M215" s="115"/>
      <c r="N215" s="115"/>
      <c r="O215" s="115"/>
      <c r="P215" s="231"/>
      <c r="Q215" s="122"/>
      <c r="R215" s="122"/>
      <c r="S215" s="122"/>
      <c r="T215" s="122"/>
      <c r="U215" s="122"/>
      <c r="V215" s="6"/>
      <c r="W215" s="114"/>
      <c r="X215" s="114"/>
      <c r="Y215" s="141"/>
      <c r="Z215" s="141"/>
      <c r="AA215" s="52"/>
      <c r="AB215" s="6"/>
      <c r="AC215" s="114"/>
      <c r="AD215" s="114"/>
      <c r="AE215" s="141"/>
      <c r="AF215" s="141"/>
      <c r="AG215" s="52"/>
      <c r="AH215" s="6"/>
      <c r="AI215" s="6"/>
      <c r="AJ215" s="6"/>
    </row>
    <row r="216" spans="1:36" ht="15" customHeight="1">
      <c r="A216" s="23"/>
      <c r="B216" s="6"/>
      <c r="C216" s="6"/>
      <c r="D216" s="6"/>
      <c r="E216" s="20"/>
      <c r="F216" s="20"/>
      <c r="G216" s="20"/>
      <c r="H216" s="245"/>
      <c r="I216" s="6"/>
      <c r="J216" s="122"/>
      <c r="K216" s="115"/>
      <c r="L216" s="115"/>
      <c r="M216" s="115"/>
      <c r="N216" s="115"/>
      <c r="O216" s="115"/>
      <c r="P216" s="231"/>
      <c r="Q216" s="122"/>
      <c r="R216" s="122"/>
      <c r="S216" s="122"/>
      <c r="T216" s="122"/>
      <c r="U216" s="122"/>
      <c r="V216" s="6"/>
      <c r="W216" s="114"/>
      <c r="X216" s="114"/>
      <c r="Y216" s="141"/>
      <c r="Z216" s="141"/>
      <c r="AA216" s="52"/>
      <c r="AB216" s="6"/>
      <c r="AC216" s="114"/>
      <c r="AD216" s="114"/>
      <c r="AE216" s="141"/>
      <c r="AF216" s="141"/>
      <c r="AG216" s="52"/>
      <c r="AH216" s="6"/>
      <c r="AI216" s="6"/>
      <c r="AJ216" s="6"/>
    </row>
    <row r="217" spans="1:36" ht="15" customHeight="1">
      <c r="A217" s="23"/>
      <c r="B217" s="6"/>
      <c r="C217" s="6"/>
      <c r="D217" s="6"/>
      <c r="E217" s="20"/>
      <c r="F217" s="20"/>
      <c r="G217" s="20"/>
      <c r="H217" s="245"/>
      <c r="I217" s="6"/>
      <c r="J217" s="122"/>
      <c r="K217" s="115"/>
      <c r="L217" s="115"/>
      <c r="M217" s="115"/>
      <c r="N217" s="115"/>
      <c r="O217" s="115"/>
      <c r="P217" s="231"/>
      <c r="Q217" s="122"/>
      <c r="R217" s="122"/>
      <c r="S217" s="122"/>
      <c r="T217" s="122"/>
      <c r="U217" s="122"/>
      <c r="V217" s="6"/>
      <c r="W217" s="114"/>
      <c r="X217" s="114"/>
      <c r="Y217" s="141"/>
      <c r="Z217" s="141"/>
      <c r="AA217" s="52"/>
      <c r="AB217" s="6"/>
      <c r="AC217" s="114"/>
      <c r="AD217" s="114"/>
      <c r="AE217" s="141"/>
      <c r="AF217" s="141"/>
      <c r="AG217" s="52"/>
      <c r="AH217" s="6"/>
      <c r="AI217" s="6"/>
      <c r="AJ217" s="6"/>
    </row>
    <row r="218" spans="1:36" ht="15" customHeight="1">
      <c r="A218" s="23"/>
      <c r="B218" s="6"/>
      <c r="C218" s="6"/>
      <c r="D218" s="6"/>
      <c r="E218" s="20"/>
      <c r="F218" s="20"/>
      <c r="G218" s="20"/>
      <c r="H218" s="245"/>
      <c r="I218" s="6"/>
      <c r="J218" s="122"/>
      <c r="K218" s="115"/>
      <c r="L218" s="115"/>
      <c r="M218" s="115"/>
      <c r="N218" s="115"/>
      <c r="O218" s="115"/>
      <c r="P218" s="231"/>
      <c r="Q218" s="122"/>
      <c r="R218" s="122"/>
      <c r="S218" s="122"/>
      <c r="T218" s="122"/>
      <c r="U218" s="122"/>
      <c r="V218" s="6"/>
      <c r="W218" s="114"/>
      <c r="X218" s="114"/>
      <c r="Y218" s="141"/>
      <c r="Z218" s="141"/>
      <c r="AA218" s="52"/>
      <c r="AB218" s="6"/>
      <c r="AC218" s="114"/>
      <c r="AD218" s="114"/>
      <c r="AE218" s="141"/>
      <c r="AF218" s="141"/>
      <c r="AG218" s="52"/>
      <c r="AH218" s="6"/>
      <c r="AI218" s="6"/>
      <c r="AJ218" s="6"/>
    </row>
    <row r="219" spans="1:36" ht="15" customHeight="1">
      <c r="A219" s="23"/>
      <c r="B219" s="6"/>
      <c r="C219" s="6"/>
      <c r="D219" s="6"/>
      <c r="E219" s="20"/>
      <c r="F219" s="20"/>
      <c r="G219" s="20"/>
      <c r="H219" s="245"/>
      <c r="I219" s="6"/>
      <c r="J219" s="122"/>
      <c r="K219" s="115"/>
      <c r="L219" s="115"/>
      <c r="M219" s="115"/>
      <c r="N219" s="115"/>
      <c r="O219" s="115"/>
      <c r="P219" s="231"/>
      <c r="Q219" s="122"/>
      <c r="R219" s="122"/>
      <c r="S219" s="122"/>
      <c r="T219" s="122"/>
      <c r="U219" s="122"/>
      <c r="V219" s="6"/>
      <c r="W219" s="114"/>
      <c r="X219" s="114"/>
      <c r="Y219" s="141"/>
      <c r="Z219" s="141"/>
      <c r="AA219" s="52"/>
      <c r="AB219" s="6"/>
      <c r="AC219" s="114"/>
      <c r="AD219" s="114"/>
      <c r="AE219" s="141"/>
      <c r="AF219" s="141"/>
      <c r="AG219" s="52"/>
      <c r="AH219" s="6"/>
      <c r="AI219" s="6"/>
      <c r="AJ219" s="6"/>
    </row>
    <row r="220" spans="1:36" ht="15" customHeight="1">
      <c r="A220" s="23"/>
      <c r="B220" s="6"/>
      <c r="C220" s="6"/>
      <c r="D220" s="6"/>
      <c r="E220" s="20"/>
      <c r="F220" s="20"/>
      <c r="G220" s="20"/>
      <c r="H220" s="245"/>
      <c r="I220" s="6"/>
      <c r="J220" s="122"/>
      <c r="K220" s="115"/>
      <c r="L220" s="115"/>
      <c r="M220" s="115"/>
      <c r="N220" s="115"/>
      <c r="O220" s="115"/>
      <c r="P220" s="231"/>
      <c r="Q220" s="122"/>
      <c r="R220" s="122"/>
      <c r="S220" s="122"/>
      <c r="T220" s="122"/>
      <c r="U220" s="122"/>
      <c r="V220" s="6"/>
      <c r="W220" s="114"/>
      <c r="X220" s="114"/>
      <c r="Y220" s="141"/>
      <c r="Z220" s="141"/>
      <c r="AA220" s="52"/>
      <c r="AB220" s="6"/>
      <c r="AC220" s="114"/>
      <c r="AD220" s="114"/>
      <c r="AE220" s="141"/>
      <c r="AF220" s="141"/>
      <c r="AG220" s="52"/>
      <c r="AH220" s="6"/>
      <c r="AI220" s="6"/>
      <c r="AJ220" s="6"/>
    </row>
    <row r="221" spans="1:36" ht="15" customHeight="1">
      <c r="A221" s="23"/>
      <c r="B221" s="6"/>
      <c r="C221" s="6"/>
      <c r="D221" s="6"/>
      <c r="E221" s="20"/>
      <c r="F221" s="20"/>
      <c r="G221" s="20"/>
      <c r="H221" s="245"/>
      <c r="I221" s="6"/>
      <c r="J221" s="122"/>
      <c r="K221" s="115"/>
      <c r="L221" s="115"/>
      <c r="M221" s="115"/>
      <c r="N221" s="115"/>
      <c r="O221" s="115"/>
      <c r="P221" s="231"/>
      <c r="Q221" s="122"/>
      <c r="R221" s="122"/>
      <c r="S221" s="122"/>
      <c r="T221" s="122"/>
      <c r="U221" s="122"/>
      <c r="V221" s="6"/>
      <c r="W221" s="114"/>
      <c r="X221" s="114"/>
      <c r="Y221" s="141"/>
      <c r="Z221" s="141"/>
      <c r="AA221" s="52"/>
      <c r="AB221" s="6"/>
      <c r="AC221" s="114"/>
      <c r="AD221" s="114"/>
      <c r="AE221" s="141"/>
      <c r="AF221" s="141"/>
      <c r="AG221" s="52"/>
      <c r="AH221" s="6"/>
      <c r="AI221" s="6"/>
      <c r="AJ221" s="6"/>
    </row>
    <row r="222" spans="1:36" ht="15" customHeight="1">
      <c r="A222" s="23"/>
      <c r="B222" s="6"/>
      <c r="C222" s="6"/>
      <c r="D222" s="6"/>
      <c r="E222" s="20"/>
      <c r="F222" s="20"/>
      <c r="G222" s="20"/>
      <c r="H222" s="245"/>
      <c r="I222" s="6"/>
      <c r="J222" s="122"/>
      <c r="K222" s="115"/>
      <c r="L222" s="115"/>
      <c r="M222" s="115"/>
      <c r="N222" s="115"/>
      <c r="O222" s="115"/>
      <c r="P222" s="231"/>
      <c r="Q222" s="122"/>
      <c r="R222" s="122"/>
      <c r="S222" s="122"/>
      <c r="T222" s="122"/>
      <c r="U222" s="122"/>
      <c r="V222" s="6"/>
      <c r="W222" s="114"/>
      <c r="X222" s="114"/>
      <c r="Y222" s="141"/>
      <c r="Z222" s="141"/>
      <c r="AA222" s="52"/>
      <c r="AB222" s="6"/>
      <c r="AC222" s="114"/>
      <c r="AD222" s="114"/>
      <c r="AE222" s="141"/>
      <c r="AF222" s="141"/>
      <c r="AG222" s="52"/>
      <c r="AH222" s="6"/>
      <c r="AI222" s="6"/>
      <c r="AJ222" s="6"/>
    </row>
    <row r="223" spans="1:36" ht="15" customHeight="1">
      <c r="A223" s="23"/>
      <c r="B223" s="6"/>
      <c r="C223" s="6"/>
      <c r="D223" s="6"/>
      <c r="E223" s="20"/>
      <c r="F223" s="20"/>
      <c r="G223" s="20"/>
      <c r="H223" s="245"/>
      <c r="I223" s="6"/>
      <c r="J223" s="122"/>
      <c r="K223" s="115"/>
      <c r="L223" s="115"/>
      <c r="M223" s="115"/>
      <c r="N223" s="115"/>
      <c r="O223" s="115"/>
      <c r="P223" s="231"/>
      <c r="Q223" s="122"/>
      <c r="R223" s="122"/>
      <c r="S223" s="122"/>
      <c r="T223" s="122"/>
      <c r="U223" s="122"/>
      <c r="V223" s="6"/>
      <c r="W223" s="114"/>
      <c r="X223" s="114"/>
      <c r="Y223" s="141"/>
      <c r="Z223" s="141"/>
      <c r="AA223" s="52"/>
      <c r="AB223" s="6"/>
      <c r="AC223" s="114"/>
      <c r="AD223" s="114"/>
      <c r="AE223" s="141"/>
      <c r="AF223" s="141"/>
      <c r="AG223" s="52"/>
      <c r="AH223" s="6"/>
      <c r="AI223" s="6"/>
      <c r="AJ223" s="6"/>
    </row>
    <row r="224" spans="1:36" ht="15" customHeight="1">
      <c r="A224" s="23"/>
      <c r="B224" s="6"/>
      <c r="C224" s="6"/>
      <c r="D224" s="6"/>
      <c r="E224" s="20"/>
      <c r="F224" s="20"/>
      <c r="G224" s="20"/>
      <c r="H224" s="245"/>
      <c r="I224" s="6"/>
      <c r="J224" s="122"/>
      <c r="K224" s="115"/>
      <c r="L224" s="115"/>
      <c r="M224" s="115"/>
      <c r="N224" s="115"/>
      <c r="O224" s="115"/>
      <c r="P224" s="231"/>
      <c r="Q224" s="122"/>
      <c r="R224" s="122"/>
      <c r="S224" s="122"/>
      <c r="T224" s="122"/>
      <c r="U224" s="122"/>
      <c r="V224" s="6"/>
      <c r="W224" s="114"/>
      <c r="X224" s="114"/>
      <c r="Y224" s="141"/>
      <c r="Z224" s="141"/>
      <c r="AA224" s="52"/>
      <c r="AB224" s="6"/>
      <c r="AC224" s="114"/>
      <c r="AD224" s="114"/>
      <c r="AE224" s="141"/>
      <c r="AF224" s="141"/>
      <c r="AG224" s="52"/>
      <c r="AH224" s="6"/>
      <c r="AI224" s="6"/>
      <c r="AJ224" s="6"/>
    </row>
    <row r="225" spans="1:36" ht="15" customHeight="1">
      <c r="A225" s="23"/>
      <c r="B225" s="6"/>
      <c r="C225" s="6"/>
      <c r="D225" s="6"/>
      <c r="E225" s="16"/>
      <c r="F225" s="16"/>
      <c r="G225" s="16"/>
      <c r="H225" s="253"/>
      <c r="I225" s="6"/>
      <c r="J225" s="122"/>
      <c r="K225" s="122"/>
      <c r="L225" s="122"/>
      <c r="M225" s="122"/>
      <c r="N225" s="122"/>
      <c r="O225" s="122"/>
      <c r="P225" s="122"/>
      <c r="Q225" s="122"/>
      <c r="R225" s="122"/>
      <c r="S225" s="122"/>
      <c r="T225" s="122"/>
      <c r="U225" s="122"/>
      <c r="V225" s="6"/>
      <c r="W225" s="52"/>
      <c r="X225" s="52"/>
      <c r="Y225" s="52"/>
      <c r="Z225" s="52"/>
      <c r="AA225" s="52"/>
      <c r="AB225" s="6"/>
      <c r="AC225" s="52"/>
      <c r="AD225" s="52"/>
      <c r="AE225" s="52"/>
      <c r="AF225" s="52"/>
      <c r="AG225" s="6"/>
      <c r="AH225" s="6"/>
      <c r="AI225" s="6"/>
      <c r="AJ225" s="6"/>
    </row>
    <row r="226" spans="1:36" ht="15" customHeight="1">
      <c r="A226" s="23"/>
      <c r="B226" s="6"/>
      <c r="C226" s="6"/>
      <c r="D226" s="6"/>
      <c r="E226" s="20"/>
      <c r="F226" s="20"/>
      <c r="G226" s="20"/>
      <c r="H226" s="245"/>
      <c r="I226" s="6"/>
      <c r="J226" s="122"/>
      <c r="K226" s="115"/>
      <c r="L226" s="115"/>
      <c r="M226" s="115"/>
      <c r="N226" s="115"/>
      <c r="O226" s="115"/>
      <c r="P226" s="231"/>
      <c r="Q226" s="122"/>
      <c r="R226" s="122"/>
      <c r="S226" s="122"/>
      <c r="T226" s="122"/>
      <c r="U226" s="122"/>
      <c r="V226" s="6"/>
      <c r="W226" s="114"/>
      <c r="X226" s="114"/>
      <c r="Y226" s="141"/>
      <c r="Z226" s="141"/>
      <c r="AA226" s="52"/>
      <c r="AB226" s="6"/>
      <c r="AC226" s="114"/>
      <c r="AD226" s="114"/>
      <c r="AE226" s="141"/>
      <c r="AF226" s="141"/>
      <c r="AG226" s="52"/>
      <c r="AH226" s="6"/>
      <c r="AI226" s="6"/>
      <c r="AJ226" s="6"/>
    </row>
    <row r="227" spans="1:36" ht="15" customHeight="1">
      <c r="A227" s="23"/>
      <c r="B227" s="6"/>
      <c r="C227" s="6"/>
      <c r="D227" s="6"/>
      <c r="E227" s="20"/>
      <c r="F227" s="20"/>
      <c r="G227" s="20"/>
      <c r="H227" s="245"/>
      <c r="I227" s="6"/>
      <c r="J227" s="122"/>
      <c r="K227" s="115"/>
      <c r="L227" s="115"/>
      <c r="M227" s="115"/>
      <c r="N227" s="115"/>
      <c r="O227" s="115"/>
      <c r="P227" s="231"/>
      <c r="Q227" s="122"/>
      <c r="R227" s="122"/>
      <c r="S227" s="122"/>
      <c r="T227" s="122"/>
      <c r="U227" s="122"/>
      <c r="V227" s="6"/>
      <c r="W227" s="114"/>
      <c r="X227" s="114"/>
      <c r="Y227" s="141"/>
      <c r="Z227" s="141"/>
      <c r="AA227" s="52"/>
      <c r="AB227" s="6"/>
      <c r="AC227" s="114"/>
      <c r="AD227" s="114"/>
      <c r="AE227" s="141"/>
      <c r="AF227" s="141"/>
      <c r="AG227" s="52"/>
      <c r="AH227" s="6"/>
      <c r="AI227" s="6"/>
      <c r="AJ227" s="6"/>
    </row>
    <row r="228" spans="1:36" ht="15" customHeight="1">
      <c r="A228" s="23"/>
      <c r="B228" s="6"/>
      <c r="C228" s="6"/>
      <c r="D228" s="6"/>
      <c r="E228" s="20"/>
      <c r="F228" s="20"/>
      <c r="G228" s="20"/>
      <c r="H228" s="245"/>
      <c r="I228" s="6"/>
      <c r="J228" s="122"/>
      <c r="K228" s="115"/>
      <c r="L228" s="115"/>
      <c r="M228" s="115"/>
      <c r="N228" s="115"/>
      <c r="O228" s="115"/>
      <c r="P228" s="231"/>
      <c r="Q228" s="122"/>
      <c r="R228" s="122"/>
      <c r="S228" s="122"/>
      <c r="T228" s="122"/>
      <c r="U228" s="122"/>
      <c r="V228" s="6"/>
      <c r="W228" s="114"/>
      <c r="X228" s="114"/>
      <c r="Y228" s="141"/>
      <c r="Z228" s="141"/>
      <c r="AA228" s="52"/>
      <c r="AB228" s="6"/>
      <c r="AC228" s="114"/>
      <c r="AD228" s="114"/>
      <c r="AE228" s="141"/>
      <c r="AF228" s="141"/>
      <c r="AG228" s="52"/>
      <c r="AH228" s="6"/>
      <c r="AI228" s="6"/>
      <c r="AJ228" s="6"/>
    </row>
    <row r="229" spans="1:36" ht="15" customHeight="1">
      <c r="A229" s="23"/>
      <c r="B229" s="6"/>
      <c r="C229" s="6"/>
      <c r="D229" s="6"/>
      <c r="E229" s="20"/>
      <c r="F229" s="20"/>
      <c r="G229" s="20"/>
      <c r="H229" s="245"/>
      <c r="I229" s="6"/>
      <c r="J229" s="122"/>
      <c r="K229" s="115"/>
      <c r="L229" s="115"/>
      <c r="M229" s="115"/>
      <c r="N229" s="115"/>
      <c r="O229" s="115"/>
      <c r="P229" s="231"/>
      <c r="Q229" s="122"/>
      <c r="R229" s="122"/>
      <c r="S229" s="122"/>
      <c r="T229" s="122"/>
      <c r="U229" s="122"/>
      <c r="V229" s="6"/>
      <c r="W229" s="114"/>
      <c r="X229" s="114"/>
      <c r="Y229" s="141"/>
      <c r="Z229" s="141"/>
      <c r="AA229" s="52"/>
      <c r="AB229" s="6"/>
      <c r="AC229" s="114"/>
      <c r="AD229" s="114"/>
      <c r="AE229" s="141"/>
      <c r="AF229" s="141"/>
      <c r="AG229" s="52"/>
      <c r="AH229" s="6"/>
      <c r="AI229" s="6"/>
      <c r="AJ229" s="6"/>
    </row>
    <row r="230" spans="1:36" ht="15" customHeight="1">
      <c r="A230" s="23"/>
      <c r="B230" s="6"/>
      <c r="C230" s="6"/>
      <c r="D230" s="6"/>
      <c r="E230" s="20"/>
      <c r="F230" s="20"/>
      <c r="G230" s="20"/>
      <c r="H230" s="245"/>
      <c r="I230" s="6"/>
      <c r="J230" s="122"/>
      <c r="K230" s="115"/>
      <c r="L230" s="115"/>
      <c r="M230" s="115"/>
      <c r="N230" s="115"/>
      <c r="O230" s="115"/>
      <c r="P230" s="231"/>
      <c r="Q230" s="122"/>
      <c r="R230" s="122"/>
      <c r="S230" s="122"/>
      <c r="T230" s="122"/>
      <c r="U230" s="122"/>
      <c r="V230" s="6"/>
      <c r="W230" s="114"/>
      <c r="X230" s="114"/>
      <c r="Y230" s="141"/>
      <c r="Z230" s="141"/>
      <c r="AA230" s="52"/>
      <c r="AB230" s="6"/>
      <c r="AC230" s="114"/>
      <c r="AD230" s="114"/>
      <c r="AE230" s="141"/>
      <c r="AF230" s="141"/>
      <c r="AG230" s="52"/>
      <c r="AH230" s="6"/>
      <c r="AI230" s="6"/>
      <c r="AJ230" s="6"/>
    </row>
    <row r="231" spans="1:36" ht="15" customHeight="1">
      <c r="A231" s="23"/>
      <c r="B231" s="6"/>
      <c r="C231" s="6"/>
      <c r="D231" s="6"/>
      <c r="E231" s="20"/>
      <c r="F231" s="20"/>
      <c r="G231" s="20"/>
      <c r="H231" s="245"/>
      <c r="I231" s="6"/>
      <c r="J231" s="122"/>
      <c r="K231" s="115"/>
      <c r="L231" s="115"/>
      <c r="M231" s="115"/>
      <c r="N231" s="115"/>
      <c r="O231" s="115"/>
      <c r="P231" s="231"/>
      <c r="Q231" s="122"/>
      <c r="R231" s="122"/>
      <c r="S231" s="122"/>
      <c r="T231" s="122"/>
      <c r="U231" s="122"/>
      <c r="V231" s="6"/>
      <c r="W231" s="114"/>
      <c r="X231" s="114"/>
      <c r="Y231" s="141"/>
      <c r="Z231" s="141"/>
      <c r="AA231" s="52"/>
      <c r="AB231" s="6"/>
      <c r="AC231" s="114"/>
      <c r="AD231" s="114"/>
      <c r="AE231" s="141"/>
      <c r="AF231" s="141"/>
      <c r="AG231" s="52"/>
      <c r="AH231" s="6"/>
      <c r="AI231" s="6"/>
      <c r="AJ231" s="6"/>
    </row>
    <row r="232" spans="1:36" ht="15" customHeight="1">
      <c r="A232" s="23"/>
      <c r="B232" s="6"/>
      <c r="C232" s="6"/>
      <c r="D232" s="6"/>
      <c r="E232" s="20"/>
      <c r="F232" s="20"/>
      <c r="G232" s="20"/>
      <c r="H232" s="245"/>
      <c r="I232" s="6"/>
      <c r="J232" s="122"/>
      <c r="K232" s="115"/>
      <c r="L232" s="115"/>
      <c r="M232" s="115"/>
      <c r="N232" s="115"/>
      <c r="O232" s="115"/>
      <c r="P232" s="231"/>
      <c r="Q232" s="122"/>
      <c r="R232" s="122"/>
      <c r="S232" s="122"/>
      <c r="T232" s="122"/>
      <c r="U232" s="122"/>
      <c r="V232" s="6"/>
      <c r="W232" s="114"/>
      <c r="X232" s="114"/>
      <c r="Y232" s="141"/>
      <c r="Z232" s="141"/>
      <c r="AA232" s="52"/>
      <c r="AB232" s="6"/>
      <c r="AC232" s="114"/>
      <c r="AD232" s="114"/>
      <c r="AE232" s="141"/>
      <c r="AF232" s="141"/>
      <c r="AG232" s="52"/>
      <c r="AH232" s="6"/>
      <c r="AI232" s="6"/>
      <c r="AJ232" s="6"/>
    </row>
    <row r="233" spans="1:36" ht="15" customHeight="1">
      <c r="A233" s="23"/>
      <c r="B233" s="6"/>
      <c r="C233" s="6"/>
      <c r="D233" s="6"/>
      <c r="E233" s="20"/>
      <c r="F233" s="20"/>
      <c r="G233" s="20"/>
      <c r="H233" s="245"/>
      <c r="I233" s="6"/>
      <c r="J233" s="122"/>
      <c r="K233" s="115"/>
      <c r="L233" s="115"/>
      <c r="M233" s="115"/>
      <c r="N233" s="115"/>
      <c r="O233" s="115"/>
      <c r="P233" s="231"/>
      <c r="Q233" s="122"/>
      <c r="R233" s="122"/>
      <c r="S233" s="122"/>
      <c r="T233" s="122"/>
      <c r="U233" s="122"/>
      <c r="V233" s="6"/>
      <c r="W233" s="114"/>
      <c r="X233" s="114"/>
      <c r="Y233" s="141"/>
      <c r="Z233" s="141"/>
      <c r="AA233" s="52"/>
      <c r="AB233" s="6"/>
      <c r="AC233" s="114"/>
      <c r="AD233" s="114"/>
      <c r="AE233" s="141"/>
      <c r="AF233" s="141"/>
      <c r="AG233" s="52"/>
      <c r="AH233" s="6"/>
      <c r="AI233" s="6"/>
      <c r="AJ233" s="6"/>
    </row>
    <row r="234" spans="1:36" ht="15" customHeight="1">
      <c r="A234" s="23"/>
      <c r="B234" s="6"/>
      <c r="C234" s="6"/>
      <c r="D234" s="6"/>
      <c r="E234" s="20"/>
      <c r="F234" s="20"/>
      <c r="G234" s="20"/>
      <c r="H234" s="245"/>
      <c r="I234" s="6"/>
      <c r="J234" s="122"/>
      <c r="K234" s="115"/>
      <c r="L234" s="115"/>
      <c r="M234" s="115"/>
      <c r="N234" s="115"/>
      <c r="O234" s="115"/>
      <c r="P234" s="231"/>
      <c r="Q234" s="122"/>
      <c r="R234" s="122"/>
      <c r="S234" s="122"/>
      <c r="T234" s="122"/>
      <c r="U234" s="122"/>
      <c r="V234" s="6"/>
      <c r="W234" s="114"/>
      <c r="X234" s="114"/>
      <c r="Y234" s="141"/>
      <c r="Z234" s="141"/>
      <c r="AA234" s="52"/>
      <c r="AB234" s="6"/>
      <c r="AC234" s="114"/>
      <c r="AD234" s="114"/>
      <c r="AE234" s="141"/>
      <c r="AF234" s="141"/>
      <c r="AG234" s="52"/>
      <c r="AH234" s="6"/>
      <c r="AI234" s="6"/>
      <c r="AJ234" s="6"/>
    </row>
    <row r="235" spans="1:36" ht="15" customHeight="1">
      <c r="A235" s="23"/>
      <c r="B235" s="6"/>
      <c r="C235" s="6"/>
      <c r="D235" s="6"/>
      <c r="E235" s="20"/>
      <c r="F235" s="20"/>
      <c r="G235" s="20"/>
      <c r="H235" s="245"/>
      <c r="I235" s="6"/>
      <c r="J235" s="122"/>
      <c r="K235" s="115"/>
      <c r="L235" s="115"/>
      <c r="M235" s="115"/>
      <c r="N235" s="115"/>
      <c r="O235" s="115"/>
      <c r="P235" s="231"/>
      <c r="Q235" s="122"/>
      <c r="R235" s="122"/>
      <c r="S235" s="122"/>
      <c r="T235" s="122"/>
      <c r="U235" s="122"/>
      <c r="V235" s="6"/>
      <c r="W235" s="114"/>
      <c r="X235" s="114"/>
      <c r="Y235" s="141"/>
      <c r="Z235" s="141"/>
      <c r="AA235" s="52"/>
      <c r="AB235" s="6"/>
      <c r="AC235" s="114"/>
      <c r="AD235" s="114"/>
      <c r="AE235" s="141"/>
      <c r="AF235" s="141"/>
      <c r="AG235" s="52"/>
      <c r="AH235" s="6"/>
      <c r="AI235" s="6"/>
      <c r="AJ235" s="6"/>
    </row>
    <row r="236" spans="1:36" ht="15" customHeight="1">
      <c r="A236" s="23"/>
      <c r="B236" s="6"/>
      <c r="C236" s="6"/>
      <c r="D236" s="6"/>
      <c r="E236" s="16"/>
      <c r="F236" s="16"/>
      <c r="G236" s="16"/>
      <c r="H236" s="253"/>
      <c r="I236" s="6"/>
      <c r="J236" s="122"/>
      <c r="K236" s="122"/>
      <c r="L236" s="122"/>
      <c r="M236" s="122"/>
      <c r="N236" s="122"/>
      <c r="O236" s="122"/>
      <c r="P236" s="122"/>
      <c r="Q236" s="122"/>
      <c r="R236" s="122"/>
      <c r="S236" s="122"/>
      <c r="T236" s="122"/>
      <c r="U236" s="122"/>
      <c r="V236" s="6"/>
      <c r="W236" s="52"/>
      <c r="X236" s="52"/>
      <c r="Y236" s="52"/>
      <c r="Z236" s="52"/>
      <c r="AA236" s="52"/>
      <c r="AB236" s="6"/>
      <c r="AC236" s="52"/>
      <c r="AD236" s="52"/>
      <c r="AE236" s="52"/>
      <c r="AF236" s="52"/>
      <c r="AG236" s="6"/>
      <c r="AH236" s="6"/>
      <c r="AI236" s="6"/>
      <c r="AJ236" s="6"/>
    </row>
    <row r="237" spans="1:36" ht="15" customHeight="1">
      <c r="A237" s="23"/>
      <c r="B237" s="6"/>
      <c r="C237" s="6"/>
      <c r="D237" s="6"/>
      <c r="E237" s="20"/>
      <c r="F237" s="30"/>
      <c r="G237" s="30"/>
      <c r="H237" s="245"/>
      <c r="I237" s="6"/>
      <c r="J237" s="122"/>
      <c r="K237" s="115"/>
      <c r="L237" s="115"/>
      <c r="M237" s="115"/>
      <c r="N237" s="115"/>
      <c r="O237" s="115"/>
      <c r="P237" s="231"/>
      <c r="Q237" s="122"/>
      <c r="R237" s="122"/>
      <c r="S237" s="122"/>
      <c r="T237" s="122"/>
      <c r="U237" s="122"/>
      <c r="V237" s="6"/>
      <c r="W237" s="114"/>
      <c r="X237" s="114"/>
      <c r="Y237" s="141"/>
      <c r="Z237" s="141"/>
      <c r="AA237" s="52"/>
      <c r="AB237" s="6"/>
      <c r="AC237" s="114"/>
      <c r="AD237" s="114"/>
      <c r="AE237" s="141"/>
      <c r="AF237" s="141"/>
      <c r="AG237" s="52"/>
      <c r="AH237" s="6"/>
      <c r="AI237" s="6"/>
      <c r="AJ237" s="6"/>
    </row>
    <row r="238" spans="1:36" ht="15" customHeight="1">
      <c r="A238" s="23"/>
      <c r="B238" s="6"/>
      <c r="C238" s="6"/>
      <c r="D238" s="6"/>
      <c r="E238" s="20"/>
      <c r="F238" s="30"/>
      <c r="G238" s="30"/>
      <c r="H238" s="245"/>
      <c r="I238" s="6"/>
      <c r="J238" s="122"/>
      <c r="K238" s="115"/>
      <c r="L238" s="115"/>
      <c r="M238" s="115"/>
      <c r="N238" s="115"/>
      <c r="O238" s="115"/>
      <c r="P238" s="231"/>
      <c r="Q238" s="122"/>
      <c r="R238" s="122"/>
      <c r="S238" s="122"/>
      <c r="T238" s="122"/>
      <c r="U238" s="122"/>
      <c r="V238" s="6"/>
      <c r="W238" s="114"/>
      <c r="X238" s="114"/>
      <c r="Y238" s="141"/>
      <c r="Z238" s="141"/>
      <c r="AA238" s="52"/>
      <c r="AB238" s="6"/>
      <c r="AC238" s="114"/>
      <c r="AD238" s="114"/>
      <c r="AE238" s="141"/>
      <c r="AF238" s="141"/>
      <c r="AG238" s="52"/>
      <c r="AH238" s="6"/>
      <c r="AI238" s="6"/>
      <c r="AJ238" s="6"/>
    </row>
    <row r="239" spans="1:36" ht="15" customHeight="1">
      <c r="A239" s="23"/>
      <c r="B239" s="6"/>
      <c r="C239" s="6"/>
      <c r="D239" s="6"/>
      <c r="E239" s="20"/>
      <c r="F239" s="30"/>
      <c r="G239" s="30"/>
      <c r="H239" s="245"/>
      <c r="I239" s="6"/>
      <c r="J239" s="122"/>
      <c r="K239" s="115"/>
      <c r="L239" s="115"/>
      <c r="M239" s="115"/>
      <c r="N239" s="115"/>
      <c r="O239" s="115"/>
      <c r="P239" s="231"/>
      <c r="Q239" s="122"/>
      <c r="R239" s="122"/>
      <c r="S239" s="122"/>
      <c r="T239" s="122"/>
      <c r="U239" s="122"/>
      <c r="V239" s="6"/>
      <c r="W239" s="114"/>
      <c r="X239" s="114"/>
      <c r="Y239" s="141"/>
      <c r="Z239" s="141"/>
      <c r="AA239" s="52"/>
      <c r="AB239" s="6"/>
      <c r="AC239" s="114"/>
      <c r="AD239" s="114"/>
      <c r="AE239" s="141"/>
      <c r="AF239" s="141"/>
      <c r="AG239" s="52"/>
      <c r="AH239" s="6"/>
      <c r="AI239" s="6"/>
      <c r="AJ239" s="6"/>
    </row>
    <row r="240" spans="1:36" ht="15" customHeight="1">
      <c r="A240" s="23"/>
      <c r="B240" s="6"/>
      <c r="C240" s="6"/>
      <c r="D240" s="6"/>
      <c r="E240" s="20"/>
      <c r="F240" s="20"/>
      <c r="G240" s="14"/>
      <c r="H240" s="245"/>
      <c r="I240" s="6"/>
      <c r="J240" s="122"/>
      <c r="K240" s="115"/>
      <c r="L240" s="115"/>
      <c r="M240" s="115"/>
      <c r="N240" s="115"/>
      <c r="O240" s="115"/>
      <c r="P240" s="231"/>
      <c r="Q240" s="122"/>
      <c r="R240" s="122"/>
      <c r="S240" s="122"/>
      <c r="T240" s="122"/>
      <c r="U240" s="122"/>
      <c r="V240" s="6"/>
      <c r="W240" s="114"/>
      <c r="X240" s="114"/>
      <c r="Y240" s="141"/>
      <c r="Z240" s="141"/>
      <c r="AA240" s="52"/>
      <c r="AB240" s="6"/>
      <c r="AC240" s="114"/>
      <c r="AD240" s="114"/>
      <c r="AE240" s="141"/>
      <c r="AF240" s="141"/>
      <c r="AG240" s="52"/>
      <c r="AH240" s="6"/>
      <c r="AI240" s="6"/>
      <c r="AJ240" s="6"/>
    </row>
    <row r="241" spans="1:36" ht="15" customHeight="1">
      <c r="A241" s="23"/>
      <c r="B241" s="6"/>
      <c r="C241" s="6"/>
      <c r="D241" s="6"/>
      <c r="E241" s="20"/>
      <c r="F241" s="20"/>
      <c r="G241" s="14"/>
      <c r="H241" s="245"/>
      <c r="I241" s="6"/>
      <c r="J241" s="122"/>
      <c r="K241" s="115"/>
      <c r="L241" s="115"/>
      <c r="M241" s="115"/>
      <c r="N241" s="115"/>
      <c r="O241" s="115"/>
      <c r="P241" s="231"/>
      <c r="Q241" s="122"/>
      <c r="R241" s="122"/>
      <c r="S241" s="122"/>
      <c r="T241" s="122"/>
      <c r="U241" s="122"/>
      <c r="V241" s="6"/>
      <c r="W241" s="114"/>
      <c r="X241" s="114"/>
      <c r="Y241" s="141"/>
      <c r="Z241" s="141"/>
      <c r="AA241" s="52"/>
      <c r="AB241" s="6"/>
      <c r="AC241" s="114"/>
      <c r="AD241" s="114"/>
      <c r="AE241" s="141"/>
      <c r="AF241" s="141"/>
      <c r="AG241" s="52"/>
      <c r="AH241" s="6"/>
      <c r="AI241" s="6"/>
      <c r="AJ241" s="6"/>
    </row>
    <row r="242" spans="1:36" ht="15" customHeight="1">
      <c r="A242" s="23"/>
      <c r="B242" s="6"/>
      <c r="C242" s="6"/>
      <c r="D242" s="6"/>
      <c r="E242" s="20"/>
      <c r="F242" s="20"/>
      <c r="G242" s="14"/>
      <c r="H242" s="245"/>
      <c r="I242" s="6"/>
      <c r="J242" s="122"/>
      <c r="K242" s="115"/>
      <c r="L242" s="115"/>
      <c r="M242" s="115"/>
      <c r="N242" s="115"/>
      <c r="O242" s="115"/>
      <c r="P242" s="231"/>
      <c r="Q242" s="122"/>
      <c r="R242" s="122"/>
      <c r="S242" s="122"/>
      <c r="T242" s="122"/>
      <c r="U242" s="122"/>
      <c r="V242" s="6"/>
      <c r="W242" s="114"/>
      <c r="X242" s="114"/>
      <c r="Y242" s="141"/>
      <c r="Z242" s="141"/>
      <c r="AA242" s="52"/>
      <c r="AB242" s="6"/>
      <c r="AC242" s="114"/>
      <c r="AD242" s="114"/>
      <c r="AE242" s="141"/>
      <c r="AF242" s="141"/>
      <c r="AG242" s="52"/>
      <c r="AH242" s="6"/>
      <c r="AI242" s="6"/>
      <c r="AJ242" s="6"/>
    </row>
    <row r="243" spans="1:36" ht="15" customHeight="1">
      <c r="A243" s="23"/>
      <c r="B243" s="6"/>
      <c r="C243" s="6"/>
      <c r="D243" s="6"/>
      <c r="E243" s="20"/>
      <c r="F243" s="20"/>
      <c r="G243" s="14"/>
      <c r="H243" s="245"/>
      <c r="I243" s="6"/>
      <c r="J243" s="122"/>
      <c r="K243" s="115"/>
      <c r="L243" s="115"/>
      <c r="M243" s="115"/>
      <c r="N243" s="115"/>
      <c r="O243" s="115"/>
      <c r="P243" s="231"/>
      <c r="Q243" s="122"/>
      <c r="R243" s="122"/>
      <c r="S243" s="122"/>
      <c r="T243" s="122"/>
      <c r="U243" s="122"/>
      <c r="V243" s="6"/>
      <c r="W243" s="114"/>
      <c r="X243" s="114"/>
      <c r="Y243" s="141"/>
      <c r="Z243" s="141"/>
      <c r="AA243" s="52"/>
      <c r="AB243" s="6"/>
      <c r="AC243" s="114"/>
      <c r="AD243" s="114"/>
      <c r="AE243" s="141"/>
      <c r="AF243" s="141"/>
      <c r="AG243" s="52"/>
      <c r="AH243" s="6"/>
      <c r="AI243" s="6"/>
      <c r="AJ243" s="6"/>
    </row>
    <row r="244" spans="1:36" ht="15" customHeight="1">
      <c r="A244" s="23"/>
      <c r="B244" s="6"/>
      <c r="C244" s="6"/>
      <c r="D244" s="6"/>
      <c r="E244" s="20"/>
      <c r="F244" s="20"/>
      <c r="G244" s="14"/>
      <c r="H244" s="245"/>
      <c r="I244" s="6"/>
      <c r="J244" s="122"/>
      <c r="K244" s="115"/>
      <c r="L244" s="115"/>
      <c r="M244" s="115"/>
      <c r="N244" s="115"/>
      <c r="O244" s="115"/>
      <c r="P244" s="231"/>
      <c r="Q244" s="122"/>
      <c r="R244" s="122"/>
      <c r="S244" s="122"/>
      <c r="T244" s="122"/>
      <c r="U244" s="122"/>
      <c r="V244" s="6"/>
      <c r="W244" s="114"/>
      <c r="X244" s="114"/>
      <c r="Y244" s="141"/>
      <c r="Z244" s="141"/>
      <c r="AA244" s="52"/>
      <c r="AB244" s="6"/>
      <c r="AC244" s="114"/>
      <c r="AD244" s="114"/>
      <c r="AE244" s="141"/>
      <c r="AF244" s="141"/>
      <c r="AG244" s="52"/>
      <c r="AH244" s="6"/>
      <c r="AI244" s="6"/>
      <c r="AJ244" s="6"/>
    </row>
    <row r="245" spans="1:36" ht="15" customHeight="1">
      <c r="A245" s="23"/>
      <c r="B245" s="6"/>
      <c r="C245" s="6"/>
      <c r="D245" s="6"/>
      <c r="E245" s="20"/>
      <c r="F245" s="20"/>
      <c r="G245" s="14"/>
      <c r="H245" s="245"/>
      <c r="I245" s="6"/>
      <c r="J245" s="122"/>
      <c r="K245" s="115"/>
      <c r="L245" s="115"/>
      <c r="M245" s="115"/>
      <c r="N245" s="115"/>
      <c r="O245" s="115"/>
      <c r="P245" s="231"/>
      <c r="Q245" s="122"/>
      <c r="R245" s="122"/>
      <c r="S245" s="122"/>
      <c r="T245" s="122"/>
      <c r="U245" s="122"/>
      <c r="V245" s="6"/>
      <c r="W245" s="114"/>
      <c r="X245" s="114"/>
      <c r="Y245" s="141"/>
      <c r="Z245" s="141"/>
      <c r="AA245" s="52"/>
      <c r="AB245" s="6"/>
      <c r="AC245" s="114"/>
      <c r="AD245" s="114"/>
      <c r="AE245" s="141"/>
      <c r="AF245" s="141"/>
      <c r="AG245" s="52"/>
      <c r="AH245" s="6"/>
      <c r="AI245" s="6"/>
      <c r="AJ245" s="6"/>
    </row>
    <row r="246" spans="1:36" ht="15" customHeight="1">
      <c r="A246" s="23"/>
      <c r="B246" s="6"/>
      <c r="C246" s="6"/>
      <c r="D246" s="6"/>
      <c r="E246" s="20"/>
      <c r="F246" s="20"/>
      <c r="G246" s="14"/>
      <c r="H246" s="245"/>
      <c r="I246" s="6"/>
      <c r="J246" s="122"/>
      <c r="K246" s="115"/>
      <c r="L246" s="115"/>
      <c r="M246" s="115"/>
      <c r="N246" s="115"/>
      <c r="O246" s="115"/>
      <c r="P246" s="231"/>
      <c r="Q246" s="122"/>
      <c r="R246" s="122"/>
      <c r="S246" s="122"/>
      <c r="T246" s="122"/>
      <c r="U246" s="122"/>
      <c r="V246" s="6"/>
      <c r="W246" s="114"/>
      <c r="X246" s="114"/>
      <c r="Y246" s="141"/>
      <c r="Z246" s="141"/>
      <c r="AA246" s="52"/>
      <c r="AB246" s="6"/>
      <c r="AC246" s="114"/>
      <c r="AD246" s="114"/>
      <c r="AE246" s="141"/>
      <c r="AF246" s="141"/>
      <c r="AG246" s="52"/>
      <c r="AH246" s="6"/>
      <c r="AI246" s="6"/>
      <c r="AJ246" s="6"/>
    </row>
    <row r="247" spans="1:36" ht="15" customHeight="1">
      <c r="A247" s="23"/>
      <c r="B247" s="6"/>
      <c r="C247" s="6"/>
      <c r="D247" s="6"/>
      <c r="E247" s="16"/>
      <c r="F247" s="13"/>
      <c r="G247" s="14"/>
      <c r="H247" s="253"/>
      <c r="I247" s="6"/>
      <c r="J247" s="122"/>
      <c r="K247" s="122"/>
      <c r="L247" s="122"/>
      <c r="M247" s="122"/>
      <c r="N247" s="122"/>
      <c r="O247" s="122"/>
      <c r="P247" s="122"/>
      <c r="Q247" s="122"/>
      <c r="R247" s="122"/>
      <c r="S247" s="122"/>
      <c r="T247" s="122"/>
      <c r="U247" s="122"/>
      <c r="V247" s="6"/>
      <c r="W247" s="52"/>
      <c r="X247" s="52"/>
      <c r="Y247" s="52"/>
      <c r="Z247" s="52"/>
      <c r="AA247" s="52"/>
      <c r="AB247" s="6"/>
      <c r="AC247" s="52"/>
      <c r="AD247" s="52"/>
      <c r="AE247" s="52"/>
      <c r="AF247" s="52"/>
      <c r="AG247" s="6"/>
      <c r="AH247" s="6"/>
      <c r="AI247" s="6"/>
      <c r="AJ247" s="6"/>
    </row>
    <row r="248" spans="1:36" ht="15" customHeight="1">
      <c r="A248" s="23"/>
      <c r="B248" s="6"/>
      <c r="C248" s="6"/>
      <c r="D248" s="6"/>
      <c r="E248" s="20"/>
      <c r="F248" s="30"/>
      <c r="G248" s="30"/>
      <c r="H248" s="245"/>
      <c r="I248" s="6"/>
      <c r="J248" s="122"/>
      <c r="K248" s="115"/>
      <c r="L248" s="115"/>
      <c r="M248" s="115"/>
      <c r="N248" s="115"/>
      <c r="O248" s="115"/>
      <c r="P248" s="231"/>
      <c r="Q248" s="122"/>
      <c r="R248" s="122"/>
      <c r="S248" s="122"/>
      <c r="T248" s="122"/>
      <c r="U248" s="122"/>
      <c r="V248" s="6"/>
      <c r="W248" s="114"/>
      <c r="X248" s="114"/>
      <c r="Y248" s="141"/>
      <c r="Z248" s="141"/>
      <c r="AA248" s="52"/>
      <c r="AB248" s="6"/>
      <c r="AC248" s="114"/>
      <c r="AD248" s="114"/>
      <c r="AE248" s="141"/>
      <c r="AF248" s="141"/>
      <c r="AG248" s="52"/>
      <c r="AH248" s="6"/>
      <c r="AI248" s="6"/>
      <c r="AJ248" s="6"/>
    </row>
    <row r="249" spans="1:36" ht="15" customHeight="1">
      <c r="A249" s="23"/>
      <c r="B249" s="6"/>
      <c r="C249" s="6"/>
      <c r="D249" s="6"/>
      <c r="E249" s="20"/>
      <c r="F249" s="30"/>
      <c r="G249" s="30"/>
      <c r="H249" s="245"/>
      <c r="I249" s="6"/>
      <c r="J249" s="122"/>
      <c r="K249" s="115"/>
      <c r="L249" s="115"/>
      <c r="M249" s="115"/>
      <c r="N249" s="115"/>
      <c r="O249" s="115"/>
      <c r="P249" s="231"/>
      <c r="Q249" s="122"/>
      <c r="R249" s="122"/>
      <c r="S249" s="122"/>
      <c r="T249" s="122"/>
      <c r="U249" s="122"/>
      <c r="V249" s="6"/>
      <c r="W249" s="114"/>
      <c r="X249" s="114"/>
      <c r="Y249" s="141"/>
      <c r="Z249" s="141"/>
      <c r="AA249" s="52"/>
      <c r="AB249" s="6"/>
      <c r="AC249" s="114"/>
      <c r="AD249" s="114"/>
      <c r="AE249" s="141"/>
      <c r="AF249" s="141"/>
      <c r="AG249" s="52"/>
      <c r="AH249" s="6"/>
      <c r="AI249" s="6"/>
      <c r="AJ249" s="6"/>
    </row>
    <row r="250" spans="1:36" ht="15" customHeight="1">
      <c r="A250" s="23"/>
      <c r="B250" s="6"/>
      <c r="C250" s="6"/>
      <c r="D250" s="6"/>
      <c r="E250" s="20"/>
      <c r="F250" s="30"/>
      <c r="G250" s="30"/>
      <c r="H250" s="245"/>
      <c r="I250" s="6"/>
      <c r="J250" s="122"/>
      <c r="K250" s="115"/>
      <c r="L250" s="115"/>
      <c r="M250" s="115"/>
      <c r="N250" s="115"/>
      <c r="O250" s="115"/>
      <c r="P250" s="231"/>
      <c r="Q250" s="122"/>
      <c r="R250" s="122"/>
      <c r="S250" s="122"/>
      <c r="T250" s="122"/>
      <c r="U250" s="122"/>
      <c r="V250" s="6"/>
      <c r="W250" s="114"/>
      <c r="X250" s="114"/>
      <c r="Y250" s="141"/>
      <c r="Z250" s="141"/>
      <c r="AA250" s="52"/>
      <c r="AB250" s="6"/>
      <c r="AC250" s="114"/>
      <c r="AD250" s="114"/>
      <c r="AE250" s="141"/>
      <c r="AF250" s="141"/>
      <c r="AG250" s="52"/>
      <c r="AH250" s="6"/>
      <c r="AI250" s="6"/>
      <c r="AJ250" s="6"/>
    </row>
    <row r="251" spans="1:36" ht="15" customHeight="1">
      <c r="A251" s="23"/>
      <c r="B251" s="6"/>
      <c r="C251" s="6"/>
      <c r="D251" s="6"/>
      <c r="E251" s="20"/>
      <c r="F251" s="20"/>
      <c r="G251" s="14"/>
      <c r="H251" s="245"/>
      <c r="I251" s="6"/>
      <c r="J251" s="122"/>
      <c r="K251" s="115"/>
      <c r="L251" s="115"/>
      <c r="M251" s="115"/>
      <c r="N251" s="115"/>
      <c r="O251" s="115"/>
      <c r="P251" s="231"/>
      <c r="Q251" s="122"/>
      <c r="R251" s="122"/>
      <c r="S251" s="122"/>
      <c r="T251" s="122"/>
      <c r="U251" s="122"/>
      <c r="V251" s="6"/>
      <c r="W251" s="114"/>
      <c r="X251" s="114"/>
      <c r="Y251" s="141"/>
      <c r="Z251" s="141"/>
      <c r="AA251" s="52"/>
      <c r="AB251" s="6"/>
      <c r="AC251" s="114"/>
      <c r="AD251" s="114"/>
      <c r="AE251" s="141"/>
      <c r="AF251" s="141"/>
      <c r="AG251" s="52"/>
      <c r="AH251" s="6"/>
      <c r="AI251" s="6"/>
      <c r="AJ251" s="6"/>
    </row>
    <row r="252" spans="1:36" ht="15" customHeight="1">
      <c r="A252" s="23"/>
      <c r="B252" s="6"/>
      <c r="C252" s="6"/>
      <c r="D252" s="6"/>
      <c r="E252" s="20"/>
      <c r="F252" s="20"/>
      <c r="G252" s="14"/>
      <c r="H252" s="245"/>
      <c r="I252" s="6"/>
      <c r="J252" s="122"/>
      <c r="K252" s="115"/>
      <c r="L252" s="115"/>
      <c r="M252" s="115"/>
      <c r="N252" s="115"/>
      <c r="O252" s="115"/>
      <c r="P252" s="231"/>
      <c r="Q252" s="122"/>
      <c r="R252" s="122"/>
      <c r="S252" s="122"/>
      <c r="T252" s="122"/>
      <c r="U252" s="122"/>
      <c r="V252" s="6"/>
      <c r="W252" s="114"/>
      <c r="X252" s="114"/>
      <c r="Y252" s="141"/>
      <c r="Z252" s="141"/>
      <c r="AA252" s="52"/>
      <c r="AB252" s="6"/>
      <c r="AC252" s="114"/>
      <c r="AD252" s="114"/>
      <c r="AE252" s="141"/>
      <c r="AF252" s="141"/>
      <c r="AG252" s="52"/>
      <c r="AH252" s="6"/>
      <c r="AI252" s="6"/>
      <c r="AJ252" s="6"/>
    </row>
    <row r="253" spans="1:36" ht="15" customHeight="1">
      <c r="A253" s="23"/>
      <c r="B253" s="6"/>
      <c r="C253" s="6"/>
      <c r="D253" s="6"/>
      <c r="E253" s="20"/>
      <c r="F253" s="20"/>
      <c r="G253" s="14"/>
      <c r="H253" s="245"/>
      <c r="I253" s="6"/>
      <c r="J253" s="122"/>
      <c r="K253" s="115"/>
      <c r="L253" s="115"/>
      <c r="M253" s="115"/>
      <c r="N253" s="115"/>
      <c r="O253" s="115"/>
      <c r="P253" s="231"/>
      <c r="Q253" s="122"/>
      <c r="R253" s="122"/>
      <c r="S253" s="122"/>
      <c r="T253" s="122"/>
      <c r="U253" s="122"/>
      <c r="V253" s="6"/>
      <c r="W253" s="114"/>
      <c r="X253" s="114"/>
      <c r="Y253" s="141"/>
      <c r="Z253" s="141"/>
      <c r="AA253" s="52"/>
      <c r="AB253" s="6"/>
      <c r="AC253" s="114"/>
      <c r="AD253" s="114"/>
      <c r="AE253" s="141"/>
      <c r="AF253" s="141"/>
      <c r="AG253" s="52"/>
      <c r="AH253" s="6"/>
      <c r="AI253" s="6"/>
      <c r="AJ253" s="6"/>
    </row>
    <row r="254" spans="1:36" ht="15" customHeight="1">
      <c r="A254" s="23"/>
      <c r="B254" s="6"/>
      <c r="C254" s="6"/>
      <c r="D254" s="6"/>
      <c r="E254" s="20"/>
      <c r="F254" s="20"/>
      <c r="G254" s="14"/>
      <c r="H254" s="245"/>
      <c r="I254" s="6"/>
      <c r="J254" s="122"/>
      <c r="K254" s="115"/>
      <c r="L254" s="115"/>
      <c r="M254" s="115"/>
      <c r="N254" s="115"/>
      <c r="O254" s="115"/>
      <c r="P254" s="231"/>
      <c r="Q254" s="122"/>
      <c r="R254" s="122"/>
      <c r="S254" s="122"/>
      <c r="T254" s="122"/>
      <c r="U254" s="122"/>
      <c r="V254" s="6"/>
      <c r="W254" s="114"/>
      <c r="X254" s="114"/>
      <c r="Y254" s="141"/>
      <c r="Z254" s="141"/>
      <c r="AA254" s="52"/>
      <c r="AB254" s="6"/>
      <c r="AC254" s="114"/>
      <c r="AD254" s="114"/>
      <c r="AE254" s="141"/>
      <c r="AF254" s="141"/>
      <c r="AG254" s="52"/>
      <c r="AH254" s="6"/>
      <c r="AI254" s="6"/>
      <c r="AJ254" s="6"/>
    </row>
    <row r="255" spans="1:36" ht="15" customHeight="1">
      <c r="A255" s="23"/>
      <c r="B255" s="6"/>
      <c r="C255" s="6"/>
      <c r="D255" s="6"/>
      <c r="E255" s="20"/>
      <c r="F255" s="20"/>
      <c r="G255" s="14"/>
      <c r="H255" s="245"/>
      <c r="I255" s="6"/>
      <c r="J255" s="122"/>
      <c r="K255" s="115"/>
      <c r="L255" s="115"/>
      <c r="M255" s="115"/>
      <c r="N255" s="115"/>
      <c r="O255" s="115"/>
      <c r="P255" s="231"/>
      <c r="Q255" s="122"/>
      <c r="R255" s="122"/>
      <c r="S255" s="122"/>
      <c r="T255" s="122"/>
      <c r="U255" s="122"/>
      <c r="V255" s="6"/>
      <c r="W255" s="114"/>
      <c r="X255" s="114"/>
      <c r="Y255" s="141"/>
      <c r="Z255" s="141"/>
      <c r="AA255" s="52"/>
      <c r="AB255" s="6"/>
      <c r="AC255" s="114"/>
      <c r="AD255" s="114"/>
      <c r="AE255" s="141"/>
      <c r="AF255" s="141"/>
      <c r="AG255" s="52"/>
      <c r="AH255" s="6"/>
      <c r="AI255" s="6"/>
      <c r="AJ255" s="6"/>
    </row>
    <row r="256" spans="1:36" ht="15" customHeight="1">
      <c r="A256" s="23"/>
      <c r="B256" s="6"/>
      <c r="C256" s="6"/>
      <c r="D256" s="6"/>
      <c r="E256" s="20"/>
      <c r="F256" s="20"/>
      <c r="G256" s="14"/>
      <c r="H256" s="245"/>
      <c r="I256" s="6"/>
      <c r="J256" s="122"/>
      <c r="K256" s="115"/>
      <c r="L256" s="115"/>
      <c r="M256" s="115"/>
      <c r="N256" s="115"/>
      <c r="O256" s="115"/>
      <c r="P256" s="231"/>
      <c r="Q256" s="122"/>
      <c r="R256" s="122"/>
      <c r="S256" s="122"/>
      <c r="T256" s="122"/>
      <c r="U256" s="122"/>
      <c r="V256" s="6"/>
      <c r="W256" s="114"/>
      <c r="X256" s="114"/>
      <c r="Y256" s="141"/>
      <c r="Z256" s="141"/>
      <c r="AA256" s="52"/>
      <c r="AB256" s="6"/>
      <c r="AC256" s="114"/>
      <c r="AD256" s="114"/>
      <c r="AE256" s="141"/>
      <c r="AF256" s="141"/>
      <c r="AG256" s="52"/>
      <c r="AH256" s="6"/>
      <c r="AI256" s="6"/>
      <c r="AJ256" s="6"/>
    </row>
    <row r="257" spans="1:36" ht="15" customHeight="1">
      <c r="A257" s="23"/>
      <c r="B257" s="6"/>
      <c r="C257" s="6"/>
      <c r="D257" s="6"/>
      <c r="E257" s="20"/>
      <c r="F257" s="20"/>
      <c r="G257" s="14"/>
      <c r="H257" s="245"/>
      <c r="I257" s="6"/>
      <c r="J257" s="122"/>
      <c r="K257" s="115"/>
      <c r="L257" s="115"/>
      <c r="M257" s="115"/>
      <c r="N257" s="115"/>
      <c r="O257" s="115"/>
      <c r="P257" s="231"/>
      <c r="Q257" s="122"/>
      <c r="R257" s="122"/>
      <c r="S257" s="122"/>
      <c r="T257" s="122"/>
      <c r="U257" s="122"/>
      <c r="V257" s="6"/>
      <c r="W257" s="114"/>
      <c r="X257" s="114"/>
      <c r="Y257" s="141"/>
      <c r="Z257" s="141"/>
      <c r="AA257" s="52"/>
      <c r="AB257" s="6"/>
      <c r="AC257" s="114"/>
      <c r="AD257" s="114"/>
      <c r="AE257" s="141"/>
      <c r="AF257" s="141"/>
      <c r="AG257" s="52"/>
      <c r="AH257" s="6"/>
      <c r="AI257" s="6"/>
      <c r="AJ257" s="6"/>
    </row>
    <row r="258" spans="1:36" ht="15" customHeight="1">
      <c r="A258" s="23"/>
      <c r="B258" s="6"/>
      <c r="C258" s="6"/>
      <c r="D258" s="6"/>
      <c r="E258" s="16"/>
      <c r="F258" s="13"/>
      <c r="G258" s="14"/>
      <c r="H258" s="253"/>
      <c r="I258" s="6"/>
      <c r="J258" s="122"/>
      <c r="K258" s="122"/>
      <c r="L258" s="122"/>
      <c r="M258" s="122"/>
      <c r="N258" s="122"/>
      <c r="O258" s="122"/>
      <c r="P258" s="122"/>
      <c r="Q258" s="122"/>
      <c r="R258" s="122"/>
      <c r="S258" s="122"/>
      <c r="T258" s="122"/>
      <c r="U258" s="122"/>
      <c r="V258" s="6"/>
      <c r="W258" s="52"/>
      <c r="X258" s="52"/>
      <c r="Y258" s="52"/>
      <c r="Z258" s="52"/>
      <c r="AA258" s="52"/>
      <c r="AB258" s="6"/>
      <c r="AC258" s="52"/>
      <c r="AD258" s="52"/>
      <c r="AE258" s="52"/>
      <c r="AF258" s="52"/>
      <c r="AG258" s="6"/>
      <c r="AH258" s="6"/>
      <c r="AI258" s="6"/>
      <c r="AJ258" s="6"/>
    </row>
    <row r="259" spans="1:36" ht="15" customHeight="1">
      <c r="A259" s="23"/>
      <c r="B259" s="6"/>
      <c r="C259" s="6"/>
      <c r="D259" s="6"/>
      <c r="E259" s="20"/>
      <c r="F259" s="30"/>
      <c r="G259" s="30"/>
      <c r="H259" s="245"/>
      <c r="I259" s="6"/>
      <c r="J259" s="122"/>
      <c r="K259" s="115"/>
      <c r="L259" s="115"/>
      <c r="M259" s="115"/>
      <c r="N259" s="115"/>
      <c r="O259" s="115"/>
      <c r="P259" s="231"/>
      <c r="Q259" s="122"/>
      <c r="R259" s="122"/>
      <c r="S259" s="122"/>
      <c r="T259" s="122"/>
      <c r="U259" s="122"/>
      <c r="V259" s="6"/>
      <c r="W259" s="114"/>
      <c r="X259" s="114"/>
      <c r="Y259" s="141"/>
      <c r="Z259" s="141"/>
      <c r="AA259" s="52"/>
      <c r="AB259" s="6"/>
      <c r="AC259" s="114"/>
      <c r="AD259" s="114"/>
      <c r="AE259" s="141"/>
      <c r="AF259" s="141"/>
      <c r="AG259" s="52"/>
      <c r="AH259" s="6"/>
      <c r="AI259" s="6"/>
      <c r="AJ259" s="6"/>
    </row>
    <row r="260" spans="1:36" ht="15" customHeight="1">
      <c r="A260" s="23"/>
      <c r="B260" s="6"/>
      <c r="C260" s="6"/>
      <c r="D260" s="6"/>
      <c r="E260" s="20"/>
      <c r="F260" s="30"/>
      <c r="G260" s="30"/>
      <c r="H260" s="245"/>
      <c r="I260" s="6"/>
      <c r="J260" s="122"/>
      <c r="K260" s="115"/>
      <c r="L260" s="115"/>
      <c r="M260" s="115"/>
      <c r="N260" s="115"/>
      <c r="O260" s="115"/>
      <c r="P260" s="231"/>
      <c r="Q260" s="122"/>
      <c r="R260" s="122"/>
      <c r="S260" s="122"/>
      <c r="T260" s="122"/>
      <c r="U260" s="122"/>
      <c r="V260" s="6"/>
      <c r="W260" s="114"/>
      <c r="X260" s="114"/>
      <c r="Y260" s="141"/>
      <c r="Z260" s="141"/>
      <c r="AA260" s="52"/>
      <c r="AB260" s="6"/>
      <c r="AC260" s="114"/>
      <c r="AD260" s="114"/>
      <c r="AE260" s="141"/>
      <c r="AF260" s="141"/>
      <c r="AG260" s="52"/>
      <c r="AH260" s="6"/>
      <c r="AI260" s="6"/>
      <c r="AJ260" s="6"/>
    </row>
    <row r="261" spans="1:36" ht="15" customHeight="1">
      <c r="A261" s="23"/>
      <c r="B261" s="6"/>
      <c r="C261" s="6"/>
      <c r="D261" s="6"/>
      <c r="E261" s="20"/>
      <c r="F261" s="30"/>
      <c r="G261" s="30"/>
      <c r="H261" s="245"/>
      <c r="I261" s="6"/>
      <c r="J261" s="122"/>
      <c r="K261" s="115"/>
      <c r="L261" s="115"/>
      <c r="M261" s="115"/>
      <c r="N261" s="115"/>
      <c r="O261" s="115"/>
      <c r="P261" s="231"/>
      <c r="Q261" s="122"/>
      <c r="R261" s="122"/>
      <c r="S261" s="122"/>
      <c r="T261" s="122"/>
      <c r="U261" s="122"/>
      <c r="V261" s="6"/>
      <c r="W261" s="114"/>
      <c r="X261" s="114"/>
      <c r="Y261" s="141"/>
      <c r="Z261" s="141"/>
      <c r="AA261" s="52"/>
      <c r="AB261" s="6"/>
      <c r="AC261" s="114"/>
      <c r="AD261" s="114"/>
      <c r="AE261" s="141"/>
      <c r="AF261" s="141"/>
      <c r="AG261" s="52"/>
      <c r="AH261" s="6"/>
      <c r="AI261" s="6"/>
      <c r="AJ261" s="6"/>
    </row>
    <row r="262" spans="1:36" ht="15" customHeight="1">
      <c r="A262" s="23"/>
      <c r="B262" s="6"/>
      <c r="C262" s="6"/>
      <c r="D262" s="6"/>
      <c r="E262" s="20"/>
      <c r="F262" s="20"/>
      <c r="G262" s="14"/>
      <c r="H262" s="245"/>
      <c r="I262" s="6"/>
      <c r="J262" s="122"/>
      <c r="K262" s="115"/>
      <c r="L262" s="115"/>
      <c r="M262" s="115"/>
      <c r="N262" s="115"/>
      <c r="O262" s="115"/>
      <c r="P262" s="231"/>
      <c r="Q262" s="122"/>
      <c r="R262" s="122"/>
      <c r="S262" s="122"/>
      <c r="T262" s="122"/>
      <c r="U262" s="122"/>
      <c r="V262" s="6"/>
      <c r="W262" s="114"/>
      <c r="X262" s="114"/>
      <c r="Y262" s="141"/>
      <c r="Z262" s="141"/>
      <c r="AA262" s="52"/>
      <c r="AB262" s="6"/>
      <c r="AC262" s="114"/>
      <c r="AD262" s="114"/>
      <c r="AE262" s="141"/>
      <c r="AF262" s="141"/>
      <c r="AG262" s="52"/>
      <c r="AH262" s="6"/>
      <c r="AI262" s="6"/>
      <c r="AJ262" s="6"/>
    </row>
    <row r="263" spans="1:36" ht="15" customHeight="1">
      <c r="A263" s="23"/>
      <c r="B263" s="6"/>
      <c r="C263" s="6"/>
      <c r="D263" s="6"/>
      <c r="E263" s="20"/>
      <c r="F263" s="20"/>
      <c r="G263" s="14"/>
      <c r="H263" s="245"/>
      <c r="I263" s="6"/>
      <c r="J263" s="122"/>
      <c r="K263" s="115"/>
      <c r="L263" s="115"/>
      <c r="M263" s="115"/>
      <c r="N263" s="115"/>
      <c r="O263" s="115"/>
      <c r="P263" s="231"/>
      <c r="Q263" s="122"/>
      <c r="R263" s="122"/>
      <c r="S263" s="122"/>
      <c r="T263" s="122"/>
      <c r="U263" s="122"/>
      <c r="V263" s="6"/>
      <c r="W263" s="114"/>
      <c r="X263" s="114"/>
      <c r="Y263" s="141"/>
      <c r="Z263" s="141"/>
      <c r="AA263" s="52"/>
      <c r="AB263" s="6"/>
      <c r="AC263" s="114"/>
      <c r="AD263" s="114"/>
      <c r="AE263" s="141"/>
      <c r="AF263" s="141"/>
      <c r="AG263" s="52"/>
      <c r="AH263" s="6"/>
      <c r="AI263" s="6"/>
      <c r="AJ263" s="6"/>
    </row>
    <row r="264" spans="1:36" ht="15" customHeight="1">
      <c r="A264" s="23"/>
      <c r="B264" s="6"/>
      <c r="C264" s="6"/>
      <c r="D264" s="6"/>
      <c r="E264" s="20"/>
      <c r="F264" s="20"/>
      <c r="G264" s="14"/>
      <c r="H264" s="245"/>
      <c r="I264" s="6"/>
      <c r="J264" s="122"/>
      <c r="K264" s="115"/>
      <c r="L264" s="115"/>
      <c r="M264" s="115"/>
      <c r="N264" s="115"/>
      <c r="O264" s="115"/>
      <c r="P264" s="231"/>
      <c r="Q264" s="122"/>
      <c r="R264" s="122"/>
      <c r="S264" s="122"/>
      <c r="T264" s="122"/>
      <c r="U264" s="122"/>
      <c r="V264" s="6"/>
      <c r="W264" s="114"/>
      <c r="X264" s="114"/>
      <c r="Y264" s="141"/>
      <c r="Z264" s="141"/>
      <c r="AA264" s="52"/>
      <c r="AB264" s="6"/>
      <c r="AC264" s="114"/>
      <c r="AD264" s="114"/>
      <c r="AE264" s="141"/>
      <c r="AF264" s="141"/>
      <c r="AG264" s="52"/>
      <c r="AH264" s="6"/>
      <c r="AI264" s="6"/>
      <c r="AJ264" s="6"/>
    </row>
    <row r="265" spans="1:36" ht="15" customHeight="1">
      <c r="A265" s="23"/>
      <c r="B265" s="6"/>
      <c r="C265" s="6"/>
      <c r="D265" s="6"/>
      <c r="E265" s="20"/>
      <c r="F265" s="20"/>
      <c r="G265" s="14"/>
      <c r="H265" s="245"/>
      <c r="I265" s="6"/>
      <c r="J265" s="122"/>
      <c r="K265" s="115"/>
      <c r="L265" s="115"/>
      <c r="M265" s="115"/>
      <c r="N265" s="115"/>
      <c r="O265" s="115"/>
      <c r="P265" s="231"/>
      <c r="Q265" s="122"/>
      <c r="R265" s="122"/>
      <c r="S265" s="122"/>
      <c r="T265" s="122"/>
      <c r="U265" s="122"/>
      <c r="V265" s="6"/>
      <c r="W265" s="114"/>
      <c r="X265" s="114"/>
      <c r="Y265" s="141"/>
      <c r="Z265" s="141"/>
      <c r="AA265" s="52"/>
      <c r="AB265" s="6"/>
      <c r="AC265" s="114"/>
      <c r="AD265" s="114"/>
      <c r="AE265" s="141"/>
      <c r="AF265" s="141"/>
      <c r="AG265" s="52"/>
      <c r="AH265" s="6"/>
      <c r="AI265" s="6"/>
      <c r="AJ265" s="6"/>
    </row>
    <row r="266" spans="1:36" ht="15" customHeight="1">
      <c r="A266" s="23"/>
      <c r="B266" s="6"/>
      <c r="C266" s="6"/>
      <c r="D266" s="6"/>
      <c r="E266" s="20"/>
      <c r="F266" s="20"/>
      <c r="G266" s="14"/>
      <c r="H266" s="245"/>
      <c r="I266" s="6"/>
      <c r="J266" s="122"/>
      <c r="K266" s="115"/>
      <c r="L266" s="115"/>
      <c r="M266" s="115"/>
      <c r="N266" s="115"/>
      <c r="O266" s="115"/>
      <c r="P266" s="231"/>
      <c r="Q266" s="122"/>
      <c r="R266" s="122"/>
      <c r="S266" s="122"/>
      <c r="T266" s="122"/>
      <c r="U266" s="122"/>
      <c r="V266" s="6"/>
      <c r="W266" s="114"/>
      <c r="X266" s="114"/>
      <c r="Y266" s="141"/>
      <c r="Z266" s="141"/>
      <c r="AA266" s="52"/>
      <c r="AB266" s="6"/>
      <c r="AC266" s="114"/>
      <c r="AD266" s="114"/>
      <c r="AE266" s="141"/>
      <c r="AF266" s="141"/>
      <c r="AG266" s="52"/>
      <c r="AH266" s="6"/>
      <c r="AI266" s="6"/>
      <c r="AJ266" s="6"/>
    </row>
    <row r="267" spans="1:36" ht="15" customHeight="1">
      <c r="A267" s="23"/>
      <c r="B267" s="6"/>
      <c r="C267" s="6"/>
      <c r="D267" s="6"/>
      <c r="E267" s="20"/>
      <c r="F267" s="20"/>
      <c r="G267" s="14"/>
      <c r="H267" s="245"/>
      <c r="I267" s="6"/>
      <c r="J267" s="122"/>
      <c r="K267" s="115"/>
      <c r="L267" s="115"/>
      <c r="M267" s="115"/>
      <c r="N267" s="115"/>
      <c r="O267" s="115"/>
      <c r="P267" s="231"/>
      <c r="Q267" s="122"/>
      <c r="R267" s="122"/>
      <c r="S267" s="122"/>
      <c r="T267" s="122"/>
      <c r="U267" s="122"/>
      <c r="V267" s="6"/>
      <c r="W267" s="114"/>
      <c r="X267" s="114"/>
      <c r="Y267" s="141"/>
      <c r="Z267" s="141"/>
      <c r="AA267" s="52"/>
      <c r="AB267" s="6"/>
      <c r="AC267" s="114"/>
      <c r="AD267" s="114"/>
      <c r="AE267" s="141"/>
      <c r="AF267" s="141"/>
      <c r="AG267" s="52"/>
      <c r="AH267" s="6"/>
      <c r="AI267" s="6"/>
      <c r="AJ267" s="6"/>
    </row>
    <row r="268" spans="1:36" ht="15" customHeight="1">
      <c r="A268" s="23"/>
      <c r="B268" s="6"/>
      <c r="C268" s="6"/>
      <c r="D268" s="6"/>
      <c r="E268" s="20"/>
      <c r="F268" s="20"/>
      <c r="G268" s="14"/>
      <c r="H268" s="245"/>
      <c r="I268" s="6"/>
      <c r="J268" s="122"/>
      <c r="K268" s="115"/>
      <c r="L268" s="115"/>
      <c r="M268" s="115"/>
      <c r="N268" s="115"/>
      <c r="O268" s="115"/>
      <c r="P268" s="231"/>
      <c r="Q268" s="122"/>
      <c r="R268" s="122"/>
      <c r="S268" s="122"/>
      <c r="T268" s="122"/>
      <c r="U268" s="122"/>
      <c r="V268" s="6"/>
      <c r="W268" s="114"/>
      <c r="X268" s="114"/>
      <c r="Y268" s="141"/>
      <c r="Z268" s="141"/>
      <c r="AA268" s="52"/>
      <c r="AB268" s="6"/>
      <c r="AC268" s="114"/>
      <c r="AD268" s="114"/>
      <c r="AE268" s="141"/>
      <c r="AF268" s="141"/>
      <c r="AG268" s="52"/>
      <c r="AH268" s="6"/>
      <c r="AI268" s="6"/>
      <c r="AJ268" s="6"/>
    </row>
    <row r="269" spans="1:36" ht="15" customHeight="1">
      <c r="A269" s="23"/>
      <c r="B269" s="6"/>
      <c r="C269" s="6"/>
      <c r="D269" s="6"/>
      <c r="E269" s="16"/>
      <c r="F269" s="13"/>
      <c r="G269" s="14"/>
      <c r="H269" s="253"/>
      <c r="I269" s="6"/>
      <c r="J269" s="122"/>
      <c r="K269" s="122"/>
      <c r="L269" s="122"/>
      <c r="M269" s="122"/>
      <c r="N269" s="122"/>
      <c r="O269" s="122"/>
      <c r="P269" s="122"/>
      <c r="Q269" s="122"/>
      <c r="R269" s="122"/>
      <c r="S269" s="122"/>
      <c r="T269" s="122"/>
      <c r="U269" s="122"/>
      <c r="V269" s="6"/>
      <c r="W269" s="52"/>
      <c r="X269" s="52"/>
      <c r="Y269" s="52"/>
      <c r="Z269" s="52"/>
      <c r="AA269" s="52"/>
      <c r="AB269" s="6"/>
      <c r="AC269" s="52"/>
      <c r="AD269" s="52"/>
      <c r="AE269" s="52"/>
      <c r="AF269" s="52"/>
      <c r="AG269" s="6"/>
      <c r="AH269" s="6"/>
      <c r="AI269" s="6"/>
      <c r="AJ269" s="6"/>
    </row>
    <row r="270" spans="1:36" ht="15" customHeight="1">
      <c r="A270" s="23"/>
      <c r="B270" s="6"/>
      <c r="C270" s="6"/>
      <c r="D270" s="6"/>
      <c r="E270" s="20"/>
      <c r="F270" s="30"/>
      <c r="G270" s="30"/>
      <c r="H270" s="245"/>
      <c r="I270" s="6"/>
      <c r="J270" s="122"/>
      <c r="K270" s="115"/>
      <c r="L270" s="115"/>
      <c r="M270" s="115"/>
      <c r="N270" s="115"/>
      <c r="O270" s="115"/>
      <c r="P270" s="231"/>
      <c r="Q270" s="122"/>
      <c r="R270" s="122"/>
      <c r="S270" s="122"/>
      <c r="T270" s="122"/>
      <c r="U270" s="122"/>
      <c r="V270" s="6"/>
      <c r="W270" s="114"/>
      <c r="X270" s="114"/>
      <c r="Y270" s="141"/>
      <c r="Z270" s="141"/>
      <c r="AA270" s="52"/>
      <c r="AB270" s="6"/>
      <c r="AC270" s="114"/>
      <c r="AD270" s="114"/>
      <c r="AE270" s="141"/>
      <c r="AF270" s="141"/>
      <c r="AG270" s="52"/>
      <c r="AH270" s="6"/>
      <c r="AI270" s="6"/>
      <c r="AJ270" s="6"/>
    </row>
    <row r="271" spans="1:36" ht="15" customHeight="1">
      <c r="A271" s="23"/>
      <c r="B271" s="6"/>
      <c r="C271" s="6"/>
      <c r="D271" s="6"/>
      <c r="E271" s="20"/>
      <c r="F271" s="30"/>
      <c r="G271" s="30"/>
      <c r="H271" s="245"/>
      <c r="I271" s="6"/>
      <c r="J271" s="122"/>
      <c r="K271" s="115"/>
      <c r="L271" s="115"/>
      <c r="M271" s="115"/>
      <c r="N271" s="115"/>
      <c r="O271" s="115"/>
      <c r="P271" s="231"/>
      <c r="Q271" s="122"/>
      <c r="R271" s="122"/>
      <c r="S271" s="122"/>
      <c r="T271" s="122"/>
      <c r="U271" s="122"/>
      <c r="V271" s="6"/>
      <c r="W271" s="114"/>
      <c r="X271" s="114"/>
      <c r="Y271" s="141"/>
      <c r="Z271" s="141"/>
      <c r="AA271" s="52"/>
      <c r="AB271" s="6"/>
      <c r="AC271" s="114"/>
      <c r="AD271" s="114"/>
      <c r="AE271" s="141"/>
      <c r="AF271" s="141"/>
      <c r="AG271" s="52"/>
      <c r="AH271" s="6"/>
      <c r="AI271" s="6"/>
      <c r="AJ271" s="6"/>
    </row>
    <row r="272" spans="1:36" ht="15" customHeight="1">
      <c r="A272" s="23"/>
      <c r="B272" s="6"/>
      <c r="C272" s="6"/>
      <c r="D272" s="6"/>
      <c r="E272" s="20"/>
      <c r="F272" s="30"/>
      <c r="G272" s="30"/>
      <c r="H272" s="245"/>
      <c r="I272" s="6"/>
      <c r="J272" s="122"/>
      <c r="K272" s="115"/>
      <c r="L272" s="115"/>
      <c r="M272" s="115"/>
      <c r="N272" s="115"/>
      <c r="O272" s="115"/>
      <c r="P272" s="231"/>
      <c r="Q272" s="122"/>
      <c r="R272" s="122"/>
      <c r="S272" s="122"/>
      <c r="T272" s="122"/>
      <c r="U272" s="122"/>
      <c r="V272" s="6"/>
      <c r="W272" s="114"/>
      <c r="X272" s="114"/>
      <c r="Y272" s="141"/>
      <c r="Z272" s="141"/>
      <c r="AA272" s="52"/>
      <c r="AB272" s="6"/>
      <c r="AC272" s="114"/>
      <c r="AD272" s="114"/>
      <c r="AE272" s="141"/>
      <c r="AF272" s="141"/>
      <c r="AG272" s="52"/>
      <c r="AH272" s="6"/>
      <c r="AI272" s="6"/>
      <c r="AJ272" s="6"/>
    </row>
    <row r="273" spans="1:36" ht="15" customHeight="1">
      <c r="A273" s="23"/>
      <c r="B273" s="6"/>
      <c r="C273" s="6"/>
      <c r="D273" s="6"/>
      <c r="E273" s="20"/>
      <c r="F273" s="20"/>
      <c r="G273" s="20"/>
      <c r="H273" s="245"/>
      <c r="I273" s="6"/>
      <c r="J273" s="122"/>
      <c r="K273" s="115"/>
      <c r="L273" s="115"/>
      <c r="M273" s="115"/>
      <c r="N273" s="115"/>
      <c r="O273" s="115"/>
      <c r="P273" s="231"/>
      <c r="Q273" s="122"/>
      <c r="R273" s="122"/>
      <c r="S273" s="122"/>
      <c r="T273" s="122"/>
      <c r="U273" s="122"/>
      <c r="V273" s="6"/>
      <c r="W273" s="114"/>
      <c r="X273" s="114"/>
      <c r="Y273" s="141"/>
      <c r="Z273" s="141"/>
      <c r="AA273" s="52"/>
      <c r="AB273" s="6"/>
      <c r="AC273" s="114"/>
      <c r="AD273" s="114"/>
      <c r="AE273" s="141"/>
      <c r="AF273" s="141"/>
      <c r="AG273" s="52"/>
      <c r="AH273" s="6"/>
      <c r="AI273" s="6"/>
      <c r="AJ273" s="6"/>
    </row>
    <row r="274" spans="1:36" ht="15" customHeight="1">
      <c r="A274" s="23"/>
      <c r="B274" s="6"/>
      <c r="C274" s="6"/>
      <c r="D274" s="6"/>
      <c r="E274" s="20"/>
      <c r="F274" s="20"/>
      <c r="G274" s="20"/>
      <c r="H274" s="245"/>
      <c r="I274" s="6"/>
      <c r="J274" s="122"/>
      <c r="K274" s="115"/>
      <c r="L274" s="115"/>
      <c r="M274" s="115"/>
      <c r="N274" s="115"/>
      <c r="O274" s="115"/>
      <c r="P274" s="231"/>
      <c r="Q274" s="122"/>
      <c r="R274" s="122"/>
      <c r="S274" s="122"/>
      <c r="T274" s="122"/>
      <c r="U274" s="122"/>
      <c r="V274" s="6"/>
      <c r="W274" s="114"/>
      <c r="X274" s="114"/>
      <c r="Y274" s="141"/>
      <c r="Z274" s="141"/>
      <c r="AA274" s="52"/>
      <c r="AB274" s="6"/>
      <c r="AC274" s="114"/>
      <c r="AD274" s="114"/>
      <c r="AE274" s="141"/>
      <c r="AF274" s="141"/>
      <c r="AG274" s="52"/>
      <c r="AH274" s="6"/>
      <c r="AI274" s="6"/>
      <c r="AJ274" s="6"/>
    </row>
    <row r="275" spans="1:36" ht="15" customHeight="1">
      <c r="A275" s="23"/>
      <c r="B275" s="6"/>
      <c r="C275" s="6"/>
      <c r="D275" s="6"/>
      <c r="E275" s="20"/>
      <c r="F275" s="20"/>
      <c r="G275" s="20"/>
      <c r="H275" s="245"/>
      <c r="I275" s="6"/>
      <c r="J275" s="122"/>
      <c r="K275" s="115"/>
      <c r="L275" s="115"/>
      <c r="M275" s="115"/>
      <c r="N275" s="115"/>
      <c r="O275" s="115"/>
      <c r="P275" s="231"/>
      <c r="Q275" s="122"/>
      <c r="R275" s="122"/>
      <c r="S275" s="122"/>
      <c r="T275" s="122"/>
      <c r="U275" s="122"/>
      <c r="V275" s="6"/>
      <c r="W275" s="114"/>
      <c r="X275" s="114"/>
      <c r="Y275" s="141"/>
      <c r="Z275" s="141"/>
      <c r="AA275" s="52"/>
      <c r="AB275" s="6"/>
      <c r="AC275" s="114"/>
      <c r="AD275" s="114"/>
      <c r="AE275" s="141"/>
      <c r="AF275" s="141"/>
      <c r="AG275" s="52"/>
      <c r="AH275" s="6"/>
      <c r="AI275" s="6"/>
      <c r="AJ275" s="6"/>
    </row>
    <row r="276" spans="1:36" ht="15" customHeight="1">
      <c r="A276" s="23"/>
      <c r="B276" s="6"/>
      <c r="C276" s="6"/>
      <c r="D276" s="6"/>
      <c r="E276" s="20"/>
      <c r="F276" s="20"/>
      <c r="G276" s="20"/>
      <c r="H276" s="245"/>
      <c r="I276" s="6"/>
      <c r="J276" s="122"/>
      <c r="K276" s="115"/>
      <c r="L276" s="115"/>
      <c r="M276" s="115"/>
      <c r="N276" s="115"/>
      <c r="O276" s="115"/>
      <c r="P276" s="231"/>
      <c r="Q276" s="122"/>
      <c r="R276" s="122"/>
      <c r="S276" s="122"/>
      <c r="T276" s="122"/>
      <c r="U276" s="122"/>
      <c r="V276" s="6"/>
      <c r="W276" s="114"/>
      <c r="X276" s="114"/>
      <c r="Y276" s="141"/>
      <c r="Z276" s="141"/>
      <c r="AA276" s="52"/>
      <c r="AB276" s="6"/>
      <c r="AC276" s="114"/>
      <c r="AD276" s="114"/>
      <c r="AE276" s="141"/>
      <c r="AF276" s="141"/>
      <c r="AG276" s="52"/>
      <c r="AH276" s="6"/>
      <c r="AI276" s="6"/>
      <c r="AJ276" s="6"/>
    </row>
    <row r="277" spans="1:36" ht="15" customHeight="1">
      <c r="A277" s="23"/>
      <c r="B277" s="6"/>
      <c r="C277" s="6"/>
      <c r="D277" s="6"/>
      <c r="E277" s="20"/>
      <c r="F277" s="20"/>
      <c r="G277" s="20"/>
      <c r="H277" s="245"/>
      <c r="I277" s="6"/>
      <c r="J277" s="122"/>
      <c r="K277" s="115"/>
      <c r="L277" s="115"/>
      <c r="M277" s="115"/>
      <c r="N277" s="115"/>
      <c r="O277" s="115"/>
      <c r="P277" s="231"/>
      <c r="Q277" s="122"/>
      <c r="R277" s="122"/>
      <c r="S277" s="122"/>
      <c r="T277" s="122"/>
      <c r="U277" s="122"/>
      <c r="V277" s="6"/>
      <c r="W277" s="114"/>
      <c r="X277" s="114"/>
      <c r="Y277" s="141"/>
      <c r="Z277" s="141"/>
      <c r="AA277" s="52"/>
      <c r="AB277" s="6"/>
      <c r="AC277" s="114"/>
      <c r="AD277" s="114"/>
      <c r="AE277" s="141"/>
      <c r="AF277" s="141"/>
      <c r="AG277" s="52"/>
      <c r="AH277" s="6"/>
      <c r="AI277" s="6"/>
      <c r="AJ277" s="6"/>
    </row>
    <row r="278" spans="1:36" ht="15" customHeight="1">
      <c r="A278" s="23"/>
      <c r="B278" s="6"/>
      <c r="C278" s="6"/>
      <c r="D278" s="6"/>
      <c r="E278" s="20"/>
      <c r="F278" s="20"/>
      <c r="G278" s="20"/>
      <c r="H278" s="245"/>
      <c r="I278" s="6"/>
      <c r="J278" s="122"/>
      <c r="K278" s="115"/>
      <c r="L278" s="115"/>
      <c r="M278" s="115"/>
      <c r="N278" s="115"/>
      <c r="O278" s="115"/>
      <c r="P278" s="231"/>
      <c r="Q278" s="122"/>
      <c r="R278" s="122"/>
      <c r="S278" s="122"/>
      <c r="T278" s="122"/>
      <c r="U278" s="122"/>
      <c r="V278" s="6"/>
      <c r="W278" s="114"/>
      <c r="X278" s="114"/>
      <c r="Y278" s="141"/>
      <c r="Z278" s="141"/>
      <c r="AA278" s="52"/>
      <c r="AB278" s="6"/>
      <c r="AC278" s="114"/>
      <c r="AD278" s="114"/>
      <c r="AE278" s="141"/>
      <c r="AF278" s="141"/>
      <c r="AG278" s="52"/>
      <c r="AH278" s="6"/>
      <c r="AI278" s="6"/>
      <c r="AJ278" s="6"/>
    </row>
    <row r="279" spans="1:36" ht="15" customHeight="1">
      <c r="A279" s="23"/>
      <c r="B279" s="6"/>
      <c r="C279" s="6"/>
      <c r="D279" s="6"/>
      <c r="E279" s="20"/>
      <c r="F279" s="20"/>
      <c r="G279" s="20"/>
      <c r="H279" s="245"/>
      <c r="I279" s="6"/>
      <c r="J279" s="122"/>
      <c r="K279" s="115"/>
      <c r="L279" s="115"/>
      <c r="M279" s="115"/>
      <c r="N279" s="115"/>
      <c r="O279" s="115"/>
      <c r="P279" s="231"/>
      <c r="Q279" s="122"/>
      <c r="R279" s="122"/>
      <c r="S279" s="122"/>
      <c r="T279" s="122"/>
      <c r="U279" s="122"/>
      <c r="V279" s="6"/>
      <c r="W279" s="114"/>
      <c r="X279" s="114"/>
      <c r="Y279" s="141"/>
      <c r="Z279" s="141"/>
      <c r="AA279" s="52"/>
      <c r="AB279" s="6"/>
      <c r="AC279" s="114"/>
      <c r="AD279" s="114"/>
      <c r="AE279" s="141"/>
      <c r="AF279" s="141"/>
      <c r="AG279" s="52"/>
      <c r="AH279" s="6"/>
      <c r="AI279" s="6"/>
      <c r="AJ279" s="6"/>
    </row>
    <row r="280" spans="1:36" ht="15" customHeight="1">
      <c r="A280" s="23"/>
      <c r="B280" s="6"/>
      <c r="C280" s="6"/>
      <c r="D280" s="6"/>
      <c r="E280" s="6"/>
      <c r="F280" s="6"/>
      <c r="G280" s="6"/>
      <c r="H280" s="6"/>
      <c r="I280" s="6"/>
      <c r="J280" s="138"/>
      <c r="K280" s="138"/>
      <c r="L280" s="138"/>
      <c r="M280" s="138"/>
      <c r="N280" s="138"/>
      <c r="O280" s="138"/>
      <c r="P280" s="138"/>
      <c r="Q280" s="138"/>
      <c r="R280" s="138"/>
      <c r="S280" s="138"/>
      <c r="T280" s="138"/>
      <c r="U280" s="138"/>
      <c r="V280" s="6"/>
      <c r="W280" s="130"/>
      <c r="X280" s="130"/>
      <c r="Y280" s="130"/>
      <c r="Z280" s="130"/>
      <c r="AA280" s="130"/>
      <c r="AB280" s="6"/>
      <c r="AC280" s="130"/>
      <c r="AD280" s="130"/>
      <c r="AE280" s="130"/>
      <c r="AF280" s="130"/>
      <c r="AG280" s="130"/>
      <c r="AH280" s="6"/>
      <c r="AI280" s="6"/>
      <c r="AJ280" s="6"/>
    </row>
    <row r="281" spans="1:36" ht="15" customHeight="1">
      <c r="A281" s="23"/>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row>
    <row r="282" spans="1:36" ht="15" customHeight="1">
      <c r="A282" s="23"/>
      <c r="B282" s="6"/>
      <c r="C282" s="6"/>
      <c r="D282" s="6"/>
      <c r="E282" s="9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row>
    <row r="283" spans="1:36" ht="15" customHeight="1">
      <c r="A283" s="23"/>
      <c r="B283" s="6"/>
      <c r="C283" s="6"/>
      <c r="D283" s="6"/>
      <c r="E283" s="1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row>
    <row r="284" spans="1:36" ht="15" customHeight="1">
      <c r="A284" s="23"/>
      <c r="B284" s="6"/>
      <c r="C284" s="6"/>
      <c r="D284" s="6"/>
      <c r="E284" s="29"/>
      <c r="F284" s="14"/>
      <c r="G284" s="14"/>
      <c r="H284" s="254"/>
      <c r="I284" s="6"/>
      <c r="J284" s="122"/>
      <c r="K284" s="122"/>
      <c r="L284" s="122"/>
      <c r="M284" s="122"/>
      <c r="N284" s="122"/>
      <c r="O284" s="122"/>
      <c r="P284" s="122"/>
      <c r="Q284" s="122"/>
      <c r="R284" s="122"/>
      <c r="S284" s="122"/>
      <c r="T284" s="122"/>
      <c r="U284" s="122"/>
      <c r="V284" s="6"/>
      <c r="W284" s="130"/>
      <c r="X284" s="130"/>
      <c r="Y284" s="130"/>
      <c r="Z284" s="130"/>
      <c r="AA284" s="130"/>
      <c r="AB284" s="6"/>
      <c r="AC284" s="130"/>
      <c r="AD284" s="130"/>
      <c r="AE284" s="130"/>
      <c r="AF284" s="130"/>
      <c r="AG284" s="130"/>
      <c r="AH284" s="6"/>
      <c r="AI284" s="6"/>
      <c r="AJ284" s="6"/>
    </row>
    <row r="285" spans="1:36" ht="15" customHeight="1">
      <c r="A285" s="23"/>
      <c r="B285" s="6"/>
      <c r="C285" s="6"/>
      <c r="D285" s="6"/>
      <c r="E285" s="29"/>
      <c r="F285" s="14"/>
      <c r="G285" s="14"/>
      <c r="H285" s="254"/>
      <c r="I285" s="6"/>
      <c r="J285" s="122"/>
      <c r="K285" s="122"/>
      <c r="L285" s="122"/>
      <c r="M285" s="122"/>
      <c r="N285" s="122"/>
      <c r="O285" s="122"/>
      <c r="P285" s="122"/>
      <c r="Q285" s="122"/>
      <c r="R285" s="122"/>
      <c r="S285" s="122"/>
      <c r="T285" s="122"/>
      <c r="U285" s="122"/>
      <c r="V285" s="6"/>
      <c r="W285" s="130"/>
      <c r="X285" s="130"/>
      <c r="Y285" s="130"/>
      <c r="Z285" s="130"/>
      <c r="AA285" s="130"/>
      <c r="AB285" s="6"/>
      <c r="AC285" s="130"/>
      <c r="AD285" s="130"/>
      <c r="AE285" s="130"/>
      <c r="AF285" s="130"/>
      <c r="AG285" s="130"/>
      <c r="AH285" s="6"/>
      <c r="AI285" s="6"/>
      <c r="AJ285" s="6"/>
    </row>
    <row r="286" spans="1:36" ht="15" customHeight="1">
      <c r="A286" s="23"/>
      <c r="B286" s="6"/>
      <c r="C286" s="6"/>
      <c r="D286" s="6"/>
      <c r="E286" s="29"/>
      <c r="F286" s="14"/>
      <c r="G286" s="14"/>
      <c r="H286" s="254"/>
      <c r="I286" s="6"/>
      <c r="J286" s="122"/>
      <c r="K286" s="122"/>
      <c r="L286" s="122"/>
      <c r="M286" s="122"/>
      <c r="N286" s="122"/>
      <c r="O286" s="122"/>
      <c r="P286" s="122"/>
      <c r="Q286" s="122"/>
      <c r="R286" s="122"/>
      <c r="S286" s="122"/>
      <c r="T286" s="122"/>
      <c r="U286" s="122"/>
      <c r="V286" s="6"/>
      <c r="W286" s="130"/>
      <c r="X286" s="130"/>
      <c r="Y286" s="130"/>
      <c r="Z286" s="130"/>
      <c r="AA286" s="130"/>
      <c r="AB286" s="6"/>
      <c r="AC286" s="130"/>
      <c r="AD286" s="130"/>
      <c r="AE286" s="130"/>
      <c r="AF286" s="130"/>
      <c r="AG286" s="130"/>
      <c r="AH286" s="6"/>
      <c r="AI286" s="6"/>
      <c r="AJ286" s="6"/>
    </row>
    <row r="287" spans="1:36" ht="15" customHeight="1">
      <c r="A287" s="23"/>
      <c r="B287" s="6"/>
      <c r="C287" s="6"/>
      <c r="D287" s="6"/>
      <c r="E287" s="29"/>
      <c r="F287" s="14"/>
      <c r="G287" s="14"/>
      <c r="H287" s="254"/>
      <c r="I287" s="6"/>
      <c r="J287" s="122"/>
      <c r="K287" s="122"/>
      <c r="L287" s="122"/>
      <c r="M287" s="122"/>
      <c r="N287" s="122"/>
      <c r="O287" s="122"/>
      <c r="P287" s="122"/>
      <c r="Q287" s="122"/>
      <c r="R287" s="122"/>
      <c r="S287" s="122"/>
      <c r="T287" s="122"/>
      <c r="U287" s="122"/>
      <c r="V287" s="6"/>
      <c r="W287" s="130"/>
      <c r="X287" s="130"/>
      <c r="Y287" s="130"/>
      <c r="Z287" s="130"/>
      <c r="AA287" s="130"/>
      <c r="AB287" s="6"/>
      <c r="AC287" s="130"/>
      <c r="AD287" s="130"/>
      <c r="AE287" s="130"/>
      <c r="AF287" s="130"/>
      <c r="AG287" s="130"/>
      <c r="AH287" s="6"/>
      <c r="AI287" s="6"/>
      <c r="AJ287" s="6"/>
    </row>
    <row r="288" spans="1:36" ht="15" customHeight="1">
      <c r="A288" s="23"/>
      <c r="B288" s="6"/>
      <c r="C288" s="6"/>
      <c r="D288" s="6"/>
      <c r="E288" s="29"/>
      <c r="F288" s="14"/>
      <c r="G288" s="14"/>
      <c r="H288" s="254"/>
      <c r="I288" s="6"/>
      <c r="J288" s="122"/>
      <c r="K288" s="122"/>
      <c r="L288" s="122"/>
      <c r="M288" s="122"/>
      <c r="N288" s="122"/>
      <c r="O288" s="122"/>
      <c r="P288" s="122"/>
      <c r="Q288" s="122"/>
      <c r="R288" s="122"/>
      <c r="S288" s="122"/>
      <c r="T288" s="122"/>
      <c r="U288" s="122"/>
      <c r="V288" s="6"/>
      <c r="W288" s="130"/>
      <c r="X288" s="130"/>
      <c r="Y288" s="130"/>
      <c r="Z288" s="130"/>
      <c r="AA288" s="130"/>
      <c r="AB288" s="6"/>
      <c r="AC288" s="130"/>
      <c r="AD288" s="130"/>
      <c r="AE288" s="130"/>
      <c r="AF288" s="130"/>
      <c r="AG288" s="130"/>
      <c r="AH288" s="6"/>
      <c r="AI288" s="6"/>
      <c r="AJ288" s="6"/>
    </row>
    <row r="289" spans="1:36" ht="15" customHeight="1">
      <c r="A289" s="23"/>
      <c r="B289" s="6"/>
      <c r="C289" s="6"/>
      <c r="D289" s="6"/>
      <c r="E289" s="29"/>
      <c r="F289" s="14"/>
      <c r="G289" s="14"/>
      <c r="H289" s="254"/>
      <c r="I289" s="6"/>
      <c r="J289" s="122"/>
      <c r="K289" s="122"/>
      <c r="L289" s="122"/>
      <c r="M289" s="122"/>
      <c r="N289" s="122"/>
      <c r="O289" s="122"/>
      <c r="P289" s="122"/>
      <c r="Q289" s="122"/>
      <c r="R289" s="122"/>
      <c r="S289" s="122"/>
      <c r="T289" s="122"/>
      <c r="U289" s="122"/>
      <c r="V289" s="6"/>
      <c r="W289" s="130"/>
      <c r="X289" s="130"/>
      <c r="Y289" s="130"/>
      <c r="Z289" s="130"/>
      <c r="AA289" s="130"/>
      <c r="AB289" s="6"/>
      <c r="AC289" s="130"/>
      <c r="AD289" s="130"/>
      <c r="AE289" s="130"/>
      <c r="AF289" s="130"/>
      <c r="AG289" s="130"/>
      <c r="AH289" s="6"/>
      <c r="AI289" s="6"/>
      <c r="AJ289" s="6"/>
    </row>
    <row r="290" spans="1:36" ht="15" customHeight="1">
      <c r="A290" s="23"/>
      <c r="B290" s="6"/>
      <c r="C290" s="6"/>
      <c r="D290" s="6"/>
      <c r="E290" s="29"/>
      <c r="F290" s="14"/>
      <c r="G290" s="14"/>
      <c r="H290" s="254"/>
      <c r="I290" s="6"/>
      <c r="J290" s="122"/>
      <c r="K290" s="122"/>
      <c r="L290" s="122"/>
      <c r="M290" s="122"/>
      <c r="N290" s="122"/>
      <c r="O290" s="122"/>
      <c r="P290" s="122"/>
      <c r="Q290" s="122"/>
      <c r="R290" s="122"/>
      <c r="S290" s="122"/>
      <c r="T290" s="122"/>
      <c r="U290" s="122"/>
      <c r="V290" s="6"/>
      <c r="W290" s="130"/>
      <c r="X290" s="130"/>
      <c r="Y290" s="130"/>
      <c r="Z290" s="130"/>
      <c r="AA290" s="130"/>
      <c r="AB290" s="6"/>
      <c r="AC290" s="130"/>
      <c r="AD290" s="130"/>
      <c r="AE290" s="130"/>
      <c r="AF290" s="130"/>
      <c r="AG290" s="130"/>
      <c r="AH290" s="6"/>
      <c r="AI290" s="6"/>
      <c r="AJ290" s="6"/>
    </row>
    <row r="291" spans="1:36" ht="15" customHeight="1">
      <c r="A291" s="23"/>
      <c r="B291" s="6"/>
      <c r="C291" s="6"/>
      <c r="D291" s="6"/>
      <c r="E291" s="29"/>
      <c r="F291" s="14"/>
      <c r="G291" s="14"/>
      <c r="H291" s="254"/>
      <c r="I291" s="6"/>
      <c r="J291" s="122"/>
      <c r="K291" s="122"/>
      <c r="L291" s="122"/>
      <c r="M291" s="122"/>
      <c r="N291" s="122"/>
      <c r="O291" s="122"/>
      <c r="P291" s="122"/>
      <c r="Q291" s="122"/>
      <c r="R291" s="122"/>
      <c r="S291" s="122"/>
      <c r="T291" s="122"/>
      <c r="U291" s="122"/>
      <c r="V291" s="6"/>
      <c r="W291" s="130"/>
      <c r="X291" s="130"/>
      <c r="Y291" s="130"/>
      <c r="Z291" s="130"/>
      <c r="AA291" s="130"/>
      <c r="AB291" s="6"/>
      <c r="AC291" s="130"/>
      <c r="AD291" s="130"/>
      <c r="AE291" s="130"/>
      <c r="AF291" s="130"/>
      <c r="AG291" s="130"/>
      <c r="AH291" s="6"/>
      <c r="AI291" s="6"/>
      <c r="AJ291" s="6"/>
    </row>
    <row r="292" spans="1:36" ht="15" customHeight="1">
      <c r="A292" s="23"/>
      <c r="B292" s="6"/>
      <c r="C292" s="6"/>
      <c r="D292" s="6"/>
      <c r="E292" s="29"/>
      <c r="F292" s="14"/>
      <c r="G292" s="14"/>
      <c r="H292" s="254"/>
      <c r="I292" s="6"/>
      <c r="J292" s="122"/>
      <c r="K292" s="122"/>
      <c r="L292" s="122"/>
      <c r="M292" s="122"/>
      <c r="N292" s="122"/>
      <c r="O292" s="122"/>
      <c r="P292" s="122"/>
      <c r="Q292" s="122"/>
      <c r="R292" s="122"/>
      <c r="S292" s="122"/>
      <c r="T292" s="122"/>
      <c r="U292" s="122"/>
      <c r="V292" s="6"/>
      <c r="W292" s="130"/>
      <c r="X292" s="130"/>
      <c r="Y292" s="130"/>
      <c r="Z292" s="130"/>
      <c r="AA292" s="130"/>
      <c r="AB292" s="6"/>
      <c r="AC292" s="130"/>
      <c r="AD292" s="130"/>
      <c r="AE292" s="130"/>
      <c r="AF292" s="130"/>
      <c r="AG292" s="130"/>
      <c r="AH292" s="6"/>
      <c r="AI292" s="6"/>
      <c r="AJ292" s="6"/>
    </row>
    <row r="293" spans="1:36" ht="15" customHeight="1">
      <c r="A293" s="23"/>
      <c r="B293" s="6"/>
      <c r="C293" s="6"/>
      <c r="D293" s="6"/>
      <c r="E293" s="29"/>
      <c r="F293" s="14"/>
      <c r="G293" s="14"/>
      <c r="H293" s="254"/>
      <c r="I293" s="6"/>
      <c r="J293" s="122"/>
      <c r="K293" s="122"/>
      <c r="L293" s="122"/>
      <c r="M293" s="122"/>
      <c r="N293" s="122"/>
      <c r="O293" s="122"/>
      <c r="P293" s="122"/>
      <c r="Q293" s="122"/>
      <c r="R293" s="122"/>
      <c r="S293" s="122"/>
      <c r="T293" s="122"/>
      <c r="U293" s="122"/>
      <c r="V293" s="6"/>
      <c r="W293" s="130"/>
      <c r="X293" s="130"/>
      <c r="Y293" s="130"/>
      <c r="Z293" s="130"/>
      <c r="AA293" s="130"/>
      <c r="AB293" s="6"/>
      <c r="AC293" s="130"/>
      <c r="AD293" s="130"/>
      <c r="AE293" s="130"/>
      <c r="AF293" s="130"/>
      <c r="AG293" s="130"/>
      <c r="AH293" s="6"/>
      <c r="AI293" s="6"/>
      <c r="AJ293" s="6"/>
    </row>
    <row r="294" spans="1:36" ht="15" customHeight="1">
      <c r="A294" s="23"/>
      <c r="B294" s="6"/>
      <c r="C294" s="6"/>
      <c r="D294" s="6"/>
      <c r="E294" s="1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row>
    <row r="295" spans="1:36" ht="15" customHeight="1">
      <c r="A295" s="23"/>
      <c r="B295" s="6"/>
      <c r="C295" s="6"/>
      <c r="D295" s="6"/>
      <c r="E295" s="29"/>
      <c r="F295" s="14"/>
      <c r="G295" s="14"/>
      <c r="H295" s="254"/>
      <c r="I295" s="6"/>
      <c r="J295" s="122"/>
      <c r="K295" s="122"/>
      <c r="L295" s="122"/>
      <c r="M295" s="122"/>
      <c r="N295" s="122"/>
      <c r="O295" s="122"/>
      <c r="P295" s="122"/>
      <c r="Q295" s="122"/>
      <c r="R295" s="122"/>
      <c r="S295" s="122"/>
      <c r="T295" s="122"/>
      <c r="U295" s="122"/>
      <c r="V295" s="6"/>
      <c r="W295" s="130"/>
      <c r="X295" s="130"/>
      <c r="Y295" s="130"/>
      <c r="Z295" s="130"/>
      <c r="AA295" s="130"/>
      <c r="AB295" s="6"/>
      <c r="AC295" s="130"/>
      <c r="AD295" s="130"/>
      <c r="AE295" s="130"/>
      <c r="AF295" s="130"/>
      <c r="AG295" s="130"/>
      <c r="AH295" s="6"/>
      <c r="AI295" s="6"/>
      <c r="AJ295" s="6"/>
    </row>
    <row r="296" spans="1:36" ht="15" customHeight="1">
      <c r="A296" s="23"/>
      <c r="B296" s="6"/>
      <c r="C296" s="6"/>
      <c r="D296" s="6"/>
      <c r="E296" s="29"/>
      <c r="F296" s="14"/>
      <c r="G296" s="14"/>
      <c r="H296" s="254"/>
      <c r="I296" s="6"/>
      <c r="J296" s="122"/>
      <c r="K296" s="122"/>
      <c r="L296" s="122"/>
      <c r="M296" s="122"/>
      <c r="N296" s="122"/>
      <c r="O296" s="122"/>
      <c r="P296" s="122"/>
      <c r="Q296" s="122"/>
      <c r="R296" s="122"/>
      <c r="S296" s="122"/>
      <c r="T296" s="122"/>
      <c r="U296" s="122"/>
      <c r="V296" s="6"/>
      <c r="W296" s="130"/>
      <c r="X296" s="130"/>
      <c r="Y296" s="130"/>
      <c r="Z296" s="130"/>
      <c r="AA296" s="130"/>
      <c r="AB296" s="6"/>
      <c r="AC296" s="130"/>
      <c r="AD296" s="130"/>
      <c r="AE296" s="130"/>
      <c r="AF296" s="130"/>
      <c r="AG296" s="130"/>
      <c r="AH296" s="6"/>
      <c r="AI296" s="6"/>
      <c r="AJ296" s="6"/>
    </row>
    <row r="297" spans="1:36" ht="15" customHeight="1">
      <c r="A297" s="23"/>
      <c r="B297" s="6"/>
      <c r="C297" s="6"/>
      <c r="D297" s="6"/>
      <c r="E297" s="29"/>
      <c r="F297" s="14"/>
      <c r="G297" s="14"/>
      <c r="H297" s="254"/>
      <c r="I297" s="6"/>
      <c r="J297" s="122"/>
      <c r="K297" s="122"/>
      <c r="L297" s="122"/>
      <c r="M297" s="122"/>
      <c r="N297" s="122"/>
      <c r="O297" s="122"/>
      <c r="P297" s="122"/>
      <c r="Q297" s="122"/>
      <c r="R297" s="122"/>
      <c r="S297" s="122"/>
      <c r="T297" s="122"/>
      <c r="U297" s="122"/>
      <c r="V297" s="6"/>
      <c r="W297" s="130"/>
      <c r="X297" s="130"/>
      <c r="Y297" s="130"/>
      <c r="Z297" s="130"/>
      <c r="AA297" s="130"/>
      <c r="AB297" s="6"/>
      <c r="AC297" s="130"/>
      <c r="AD297" s="130"/>
      <c r="AE297" s="130"/>
      <c r="AF297" s="130"/>
      <c r="AG297" s="130"/>
      <c r="AH297" s="6"/>
      <c r="AI297" s="6"/>
      <c r="AJ297" s="6"/>
    </row>
    <row r="298" spans="1:36" ht="15" customHeight="1">
      <c r="A298" s="23"/>
      <c r="B298" s="6"/>
      <c r="C298" s="6"/>
      <c r="D298" s="6"/>
      <c r="E298" s="29"/>
      <c r="F298" s="14"/>
      <c r="G298" s="14"/>
      <c r="H298" s="254"/>
      <c r="I298" s="6"/>
      <c r="J298" s="122"/>
      <c r="K298" s="122"/>
      <c r="L298" s="122"/>
      <c r="M298" s="122"/>
      <c r="N298" s="122"/>
      <c r="O298" s="122"/>
      <c r="P298" s="122"/>
      <c r="Q298" s="122"/>
      <c r="R298" s="122"/>
      <c r="S298" s="122"/>
      <c r="T298" s="122"/>
      <c r="U298" s="122"/>
      <c r="V298" s="6"/>
      <c r="W298" s="130"/>
      <c r="X298" s="130"/>
      <c r="Y298" s="130"/>
      <c r="Z298" s="130"/>
      <c r="AA298" s="130"/>
      <c r="AB298" s="6"/>
      <c r="AC298" s="130"/>
      <c r="AD298" s="130"/>
      <c r="AE298" s="130"/>
      <c r="AF298" s="130"/>
      <c r="AG298" s="130"/>
      <c r="AH298" s="6"/>
      <c r="AI298" s="6"/>
      <c r="AJ298" s="6"/>
    </row>
    <row r="299" spans="1:36" ht="15" customHeight="1">
      <c r="A299" s="23"/>
      <c r="B299" s="6"/>
      <c r="C299" s="6"/>
      <c r="D299" s="6"/>
      <c r="E299" s="29"/>
      <c r="F299" s="14"/>
      <c r="G299" s="14"/>
      <c r="H299" s="254"/>
      <c r="I299" s="6"/>
      <c r="J299" s="122"/>
      <c r="K299" s="122"/>
      <c r="L299" s="122"/>
      <c r="M299" s="122"/>
      <c r="N299" s="122"/>
      <c r="O299" s="122"/>
      <c r="P299" s="122"/>
      <c r="Q299" s="122"/>
      <c r="R299" s="122"/>
      <c r="S299" s="122"/>
      <c r="T299" s="122"/>
      <c r="U299" s="122"/>
      <c r="V299" s="6"/>
      <c r="W299" s="130"/>
      <c r="X299" s="130"/>
      <c r="Y299" s="130"/>
      <c r="Z299" s="130"/>
      <c r="AA299" s="130"/>
      <c r="AB299" s="6"/>
      <c r="AC299" s="130"/>
      <c r="AD299" s="130"/>
      <c r="AE299" s="130"/>
      <c r="AF299" s="130"/>
      <c r="AG299" s="130"/>
      <c r="AH299" s="6"/>
      <c r="AI299" s="6"/>
      <c r="AJ299" s="6"/>
    </row>
    <row r="300" spans="1:36" ht="15" customHeight="1">
      <c r="A300" s="23"/>
      <c r="B300" s="6"/>
      <c r="C300" s="6"/>
      <c r="D300" s="6"/>
      <c r="E300" s="29"/>
      <c r="F300" s="14"/>
      <c r="G300" s="14"/>
      <c r="H300" s="254"/>
      <c r="I300" s="6"/>
      <c r="J300" s="122"/>
      <c r="K300" s="122"/>
      <c r="L300" s="122"/>
      <c r="M300" s="122"/>
      <c r="N300" s="122"/>
      <c r="O300" s="122"/>
      <c r="P300" s="122"/>
      <c r="Q300" s="122"/>
      <c r="R300" s="122"/>
      <c r="S300" s="122"/>
      <c r="T300" s="122"/>
      <c r="U300" s="122"/>
      <c r="V300" s="6"/>
      <c r="W300" s="130"/>
      <c r="X300" s="130"/>
      <c r="Y300" s="130"/>
      <c r="Z300" s="130"/>
      <c r="AA300" s="130"/>
      <c r="AB300" s="6"/>
      <c r="AC300" s="130"/>
      <c r="AD300" s="130"/>
      <c r="AE300" s="130"/>
      <c r="AF300" s="130"/>
      <c r="AG300" s="130"/>
      <c r="AH300" s="6"/>
      <c r="AI300" s="6"/>
      <c r="AJ300" s="6"/>
    </row>
    <row r="301" spans="1:36" ht="15" customHeight="1">
      <c r="A301" s="23"/>
      <c r="B301" s="6"/>
      <c r="C301" s="6"/>
      <c r="D301" s="6"/>
      <c r="E301" s="29"/>
      <c r="F301" s="14"/>
      <c r="G301" s="14"/>
      <c r="H301" s="254"/>
      <c r="I301" s="6"/>
      <c r="J301" s="122"/>
      <c r="K301" s="122"/>
      <c r="L301" s="122"/>
      <c r="M301" s="122"/>
      <c r="N301" s="122"/>
      <c r="O301" s="122"/>
      <c r="P301" s="122"/>
      <c r="Q301" s="122"/>
      <c r="R301" s="122"/>
      <c r="S301" s="122"/>
      <c r="T301" s="122"/>
      <c r="U301" s="122"/>
      <c r="V301" s="6"/>
      <c r="W301" s="130"/>
      <c r="X301" s="130"/>
      <c r="Y301" s="130"/>
      <c r="Z301" s="130"/>
      <c r="AA301" s="130"/>
      <c r="AB301" s="6"/>
      <c r="AC301" s="130"/>
      <c r="AD301" s="130"/>
      <c r="AE301" s="130"/>
      <c r="AF301" s="130"/>
      <c r="AG301" s="130"/>
      <c r="AH301" s="6"/>
      <c r="AI301" s="6"/>
      <c r="AJ301" s="6"/>
    </row>
    <row r="302" spans="1:36" ht="15" customHeight="1">
      <c r="A302" s="23"/>
      <c r="B302" s="6"/>
      <c r="C302" s="6"/>
      <c r="D302" s="6"/>
      <c r="E302" s="29"/>
      <c r="F302" s="14"/>
      <c r="G302" s="14"/>
      <c r="H302" s="254"/>
      <c r="I302" s="6"/>
      <c r="J302" s="122"/>
      <c r="K302" s="122"/>
      <c r="L302" s="122"/>
      <c r="M302" s="122"/>
      <c r="N302" s="122"/>
      <c r="O302" s="122"/>
      <c r="P302" s="122"/>
      <c r="Q302" s="122"/>
      <c r="R302" s="122"/>
      <c r="S302" s="122"/>
      <c r="T302" s="122"/>
      <c r="U302" s="122"/>
      <c r="V302" s="6"/>
      <c r="W302" s="130"/>
      <c r="X302" s="130"/>
      <c r="Y302" s="130"/>
      <c r="Z302" s="130"/>
      <c r="AA302" s="130"/>
      <c r="AB302" s="6"/>
      <c r="AC302" s="130"/>
      <c r="AD302" s="130"/>
      <c r="AE302" s="130"/>
      <c r="AF302" s="130"/>
      <c r="AG302" s="130"/>
      <c r="AH302" s="6"/>
      <c r="AI302" s="6"/>
      <c r="AJ302" s="6"/>
    </row>
    <row r="303" spans="1:36" ht="15" customHeight="1">
      <c r="A303" s="23"/>
      <c r="B303" s="6"/>
      <c r="C303" s="6"/>
      <c r="D303" s="6"/>
      <c r="E303" s="29"/>
      <c r="F303" s="14"/>
      <c r="G303" s="14"/>
      <c r="H303" s="254"/>
      <c r="I303" s="6"/>
      <c r="J303" s="122"/>
      <c r="K303" s="122"/>
      <c r="L303" s="122"/>
      <c r="M303" s="122"/>
      <c r="N303" s="122"/>
      <c r="O303" s="122"/>
      <c r="P303" s="122"/>
      <c r="Q303" s="122"/>
      <c r="R303" s="122"/>
      <c r="S303" s="122"/>
      <c r="T303" s="122"/>
      <c r="U303" s="122"/>
      <c r="V303" s="6"/>
      <c r="W303" s="130"/>
      <c r="X303" s="130"/>
      <c r="Y303" s="130"/>
      <c r="Z303" s="130"/>
      <c r="AA303" s="130"/>
      <c r="AB303" s="6"/>
      <c r="AC303" s="130"/>
      <c r="AD303" s="130"/>
      <c r="AE303" s="130"/>
      <c r="AF303" s="130"/>
      <c r="AG303" s="130"/>
      <c r="AH303" s="6"/>
      <c r="AI303" s="6"/>
      <c r="AJ303" s="6"/>
    </row>
    <row r="304" spans="1:36" ht="15" customHeight="1">
      <c r="A304" s="23"/>
      <c r="B304" s="6"/>
      <c r="C304" s="6"/>
      <c r="D304" s="6"/>
      <c r="E304" s="29"/>
      <c r="F304" s="14"/>
      <c r="G304" s="14"/>
      <c r="H304" s="254"/>
      <c r="I304" s="6"/>
      <c r="J304" s="122"/>
      <c r="K304" s="122"/>
      <c r="L304" s="122"/>
      <c r="M304" s="122"/>
      <c r="N304" s="122"/>
      <c r="O304" s="122"/>
      <c r="P304" s="122"/>
      <c r="Q304" s="122"/>
      <c r="R304" s="122"/>
      <c r="S304" s="122"/>
      <c r="T304" s="122"/>
      <c r="U304" s="122"/>
      <c r="V304" s="6"/>
      <c r="W304" s="130"/>
      <c r="X304" s="130"/>
      <c r="Y304" s="130"/>
      <c r="Z304" s="130"/>
      <c r="AA304" s="130"/>
      <c r="AB304" s="6"/>
      <c r="AC304" s="130"/>
      <c r="AD304" s="130"/>
      <c r="AE304" s="130"/>
      <c r="AF304" s="130"/>
      <c r="AG304" s="130"/>
      <c r="AH304" s="6"/>
      <c r="AI304" s="6"/>
      <c r="AJ304" s="6"/>
    </row>
    <row r="305" spans="1:36" ht="15" customHeight="1">
      <c r="A305" s="23"/>
      <c r="B305" s="6"/>
      <c r="C305" s="6"/>
      <c r="D305" s="6"/>
      <c r="E305" s="1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row>
    <row r="306" spans="1:36" ht="15" customHeight="1">
      <c r="A306" s="23"/>
      <c r="B306" s="6"/>
      <c r="C306" s="6"/>
      <c r="D306" s="6"/>
      <c r="E306" s="29"/>
      <c r="F306" s="14"/>
      <c r="G306" s="14"/>
      <c r="H306" s="254"/>
      <c r="I306" s="6"/>
      <c r="J306" s="122"/>
      <c r="K306" s="122"/>
      <c r="L306" s="122"/>
      <c r="M306" s="122"/>
      <c r="N306" s="122"/>
      <c r="O306" s="122"/>
      <c r="P306" s="122"/>
      <c r="Q306" s="122"/>
      <c r="R306" s="122"/>
      <c r="S306" s="122"/>
      <c r="T306" s="122"/>
      <c r="U306" s="122"/>
      <c r="V306" s="6"/>
      <c r="W306" s="130"/>
      <c r="X306" s="130"/>
      <c r="Y306" s="130"/>
      <c r="Z306" s="130"/>
      <c r="AA306" s="130"/>
      <c r="AB306" s="6"/>
      <c r="AC306" s="130"/>
      <c r="AD306" s="130"/>
      <c r="AE306" s="130"/>
      <c r="AF306" s="130"/>
      <c r="AG306" s="130"/>
      <c r="AH306" s="6"/>
      <c r="AI306" s="6"/>
      <c r="AJ306" s="6"/>
    </row>
    <row r="307" spans="1:36" ht="15" customHeight="1">
      <c r="A307" s="23"/>
      <c r="B307" s="6"/>
      <c r="C307" s="6"/>
      <c r="D307" s="6"/>
      <c r="E307" s="29"/>
      <c r="F307" s="14"/>
      <c r="G307" s="14"/>
      <c r="H307" s="254"/>
      <c r="I307" s="6"/>
      <c r="J307" s="122"/>
      <c r="K307" s="122"/>
      <c r="L307" s="122"/>
      <c r="M307" s="122"/>
      <c r="N307" s="122"/>
      <c r="O307" s="122"/>
      <c r="P307" s="122"/>
      <c r="Q307" s="122"/>
      <c r="R307" s="122"/>
      <c r="S307" s="122"/>
      <c r="T307" s="122"/>
      <c r="U307" s="122"/>
      <c r="V307" s="6"/>
      <c r="W307" s="130"/>
      <c r="X307" s="130"/>
      <c r="Y307" s="130"/>
      <c r="Z307" s="130"/>
      <c r="AA307" s="130"/>
      <c r="AB307" s="6"/>
      <c r="AC307" s="130"/>
      <c r="AD307" s="130"/>
      <c r="AE307" s="130"/>
      <c r="AF307" s="130"/>
      <c r="AG307" s="130"/>
      <c r="AH307" s="6"/>
      <c r="AI307" s="6"/>
      <c r="AJ307" s="6"/>
    </row>
    <row r="308" spans="1:36" ht="15" customHeight="1">
      <c r="A308" s="23"/>
      <c r="B308" s="6"/>
      <c r="C308" s="6"/>
      <c r="D308" s="6"/>
      <c r="E308" s="29"/>
      <c r="F308" s="14"/>
      <c r="G308" s="14"/>
      <c r="H308" s="254"/>
      <c r="I308" s="6"/>
      <c r="J308" s="122"/>
      <c r="K308" s="122"/>
      <c r="L308" s="122"/>
      <c r="M308" s="122"/>
      <c r="N308" s="122"/>
      <c r="O308" s="122"/>
      <c r="P308" s="122"/>
      <c r="Q308" s="122"/>
      <c r="R308" s="122"/>
      <c r="S308" s="122"/>
      <c r="T308" s="122"/>
      <c r="U308" s="122"/>
      <c r="V308" s="6"/>
      <c r="W308" s="130"/>
      <c r="X308" s="130"/>
      <c r="Y308" s="130"/>
      <c r="Z308" s="130"/>
      <c r="AA308" s="130"/>
      <c r="AB308" s="6"/>
      <c r="AC308" s="130"/>
      <c r="AD308" s="130"/>
      <c r="AE308" s="130"/>
      <c r="AF308" s="130"/>
      <c r="AG308" s="130"/>
      <c r="AH308" s="6"/>
      <c r="AI308" s="6"/>
      <c r="AJ308" s="6"/>
    </row>
    <row r="309" spans="1:36" ht="15" customHeight="1">
      <c r="A309" s="23"/>
      <c r="B309" s="6"/>
      <c r="C309" s="6"/>
      <c r="D309" s="6"/>
      <c r="E309" s="29"/>
      <c r="F309" s="14"/>
      <c r="G309" s="14"/>
      <c r="H309" s="254"/>
      <c r="I309" s="6"/>
      <c r="J309" s="122"/>
      <c r="K309" s="122"/>
      <c r="L309" s="122"/>
      <c r="M309" s="122"/>
      <c r="N309" s="122"/>
      <c r="O309" s="122"/>
      <c r="P309" s="122"/>
      <c r="Q309" s="122"/>
      <c r="R309" s="122"/>
      <c r="S309" s="122"/>
      <c r="T309" s="122"/>
      <c r="U309" s="122"/>
      <c r="V309" s="6"/>
      <c r="W309" s="130"/>
      <c r="X309" s="130"/>
      <c r="Y309" s="130"/>
      <c r="Z309" s="130"/>
      <c r="AA309" s="130"/>
      <c r="AB309" s="6"/>
      <c r="AC309" s="130"/>
      <c r="AD309" s="130"/>
      <c r="AE309" s="130"/>
      <c r="AF309" s="130"/>
      <c r="AG309" s="130"/>
      <c r="AH309" s="6"/>
      <c r="AI309" s="6"/>
      <c r="AJ309" s="6"/>
    </row>
    <row r="310" spans="1:36" ht="15" customHeight="1">
      <c r="A310" s="23"/>
      <c r="B310" s="6"/>
      <c r="C310" s="6"/>
      <c r="D310" s="6"/>
      <c r="E310" s="29"/>
      <c r="F310" s="14"/>
      <c r="G310" s="14"/>
      <c r="H310" s="254"/>
      <c r="I310" s="6"/>
      <c r="J310" s="122"/>
      <c r="K310" s="122"/>
      <c r="L310" s="122"/>
      <c r="M310" s="122"/>
      <c r="N310" s="122"/>
      <c r="O310" s="122"/>
      <c r="P310" s="122"/>
      <c r="Q310" s="122"/>
      <c r="R310" s="122"/>
      <c r="S310" s="122"/>
      <c r="T310" s="122"/>
      <c r="U310" s="122"/>
      <c r="V310" s="6"/>
      <c r="W310" s="130"/>
      <c r="X310" s="130"/>
      <c r="Y310" s="130"/>
      <c r="Z310" s="130"/>
      <c r="AA310" s="130"/>
      <c r="AB310" s="6"/>
      <c r="AC310" s="130"/>
      <c r="AD310" s="130"/>
      <c r="AE310" s="130"/>
      <c r="AF310" s="130"/>
      <c r="AG310" s="130"/>
      <c r="AH310" s="6"/>
      <c r="AI310" s="6"/>
      <c r="AJ310" s="6"/>
    </row>
    <row r="311" spans="1:36" ht="15" customHeight="1">
      <c r="A311" s="23"/>
      <c r="B311" s="6"/>
      <c r="C311" s="6"/>
      <c r="D311" s="6"/>
      <c r="E311" s="29"/>
      <c r="F311" s="14"/>
      <c r="G311" s="14"/>
      <c r="H311" s="254"/>
      <c r="I311" s="6"/>
      <c r="J311" s="122"/>
      <c r="K311" s="122"/>
      <c r="L311" s="122"/>
      <c r="M311" s="122"/>
      <c r="N311" s="122"/>
      <c r="O311" s="122"/>
      <c r="P311" s="122"/>
      <c r="Q311" s="122"/>
      <c r="R311" s="122"/>
      <c r="S311" s="122"/>
      <c r="T311" s="122"/>
      <c r="U311" s="122"/>
      <c r="V311" s="6"/>
      <c r="W311" s="130"/>
      <c r="X311" s="130"/>
      <c r="Y311" s="130"/>
      <c r="Z311" s="130"/>
      <c r="AA311" s="130"/>
      <c r="AB311" s="6"/>
      <c r="AC311" s="130"/>
      <c r="AD311" s="130"/>
      <c r="AE311" s="130"/>
      <c r="AF311" s="130"/>
      <c r="AG311" s="130"/>
      <c r="AH311" s="6"/>
      <c r="AI311" s="6"/>
      <c r="AJ311" s="6"/>
    </row>
    <row r="312" spans="1:36" ht="15" customHeight="1">
      <c r="A312" s="23"/>
      <c r="B312" s="6"/>
      <c r="C312" s="6"/>
      <c r="D312" s="6"/>
      <c r="E312" s="29"/>
      <c r="F312" s="14"/>
      <c r="G312" s="14"/>
      <c r="H312" s="254"/>
      <c r="I312" s="6"/>
      <c r="J312" s="122"/>
      <c r="K312" s="122"/>
      <c r="L312" s="122"/>
      <c r="M312" s="122"/>
      <c r="N312" s="122"/>
      <c r="O312" s="122"/>
      <c r="P312" s="122"/>
      <c r="Q312" s="122"/>
      <c r="R312" s="122"/>
      <c r="S312" s="122"/>
      <c r="T312" s="122"/>
      <c r="U312" s="122"/>
      <c r="V312" s="6"/>
      <c r="W312" s="130"/>
      <c r="X312" s="130"/>
      <c r="Y312" s="130"/>
      <c r="Z312" s="130"/>
      <c r="AA312" s="130"/>
      <c r="AB312" s="6"/>
      <c r="AC312" s="130"/>
      <c r="AD312" s="130"/>
      <c r="AE312" s="130"/>
      <c r="AF312" s="130"/>
      <c r="AG312" s="130"/>
      <c r="AH312" s="6"/>
      <c r="AI312" s="6"/>
      <c r="AJ312" s="6"/>
    </row>
    <row r="313" spans="1:36" ht="15" customHeight="1">
      <c r="A313" s="23"/>
      <c r="B313" s="6"/>
      <c r="C313" s="6"/>
      <c r="D313" s="6"/>
      <c r="E313" s="29"/>
      <c r="F313" s="14"/>
      <c r="G313" s="14"/>
      <c r="H313" s="254"/>
      <c r="I313" s="6"/>
      <c r="J313" s="122"/>
      <c r="K313" s="122"/>
      <c r="L313" s="122"/>
      <c r="M313" s="122"/>
      <c r="N313" s="122"/>
      <c r="O313" s="122"/>
      <c r="P313" s="122"/>
      <c r="Q313" s="122"/>
      <c r="R313" s="122"/>
      <c r="S313" s="122"/>
      <c r="T313" s="122"/>
      <c r="U313" s="122"/>
      <c r="V313" s="6"/>
      <c r="W313" s="130"/>
      <c r="X313" s="130"/>
      <c r="Y313" s="130"/>
      <c r="Z313" s="130"/>
      <c r="AA313" s="130"/>
      <c r="AB313" s="6"/>
      <c r="AC313" s="130"/>
      <c r="AD313" s="130"/>
      <c r="AE313" s="130"/>
      <c r="AF313" s="130"/>
      <c r="AG313" s="130"/>
      <c r="AH313" s="6"/>
      <c r="AI313" s="6"/>
      <c r="AJ313" s="6"/>
    </row>
    <row r="314" spans="1:36" ht="15" customHeight="1">
      <c r="A314" s="23"/>
      <c r="B314" s="6"/>
      <c r="C314" s="6"/>
      <c r="D314" s="6"/>
      <c r="E314" s="29"/>
      <c r="F314" s="14"/>
      <c r="G314" s="14"/>
      <c r="H314" s="254"/>
      <c r="I314" s="6"/>
      <c r="J314" s="122"/>
      <c r="K314" s="122"/>
      <c r="L314" s="122"/>
      <c r="M314" s="122"/>
      <c r="N314" s="122"/>
      <c r="O314" s="122"/>
      <c r="P314" s="122"/>
      <c r="Q314" s="122"/>
      <c r="R314" s="122"/>
      <c r="S314" s="122"/>
      <c r="T314" s="122"/>
      <c r="U314" s="122"/>
      <c r="V314" s="6"/>
      <c r="W314" s="130"/>
      <c r="X314" s="130"/>
      <c r="Y314" s="130"/>
      <c r="Z314" s="130"/>
      <c r="AA314" s="130"/>
      <c r="AB314" s="6"/>
      <c r="AC314" s="130"/>
      <c r="AD314" s="130"/>
      <c r="AE314" s="130"/>
      <c r="AF314" s="130"/>
      <c r="AG314" s="130"/>
      <c r="AH314" s="6"/>
      <c r="AI314" s="6"/>
      <c r="AJ314" s="6"/>
    </row>
    <row r="315" spans="1:36" ht="15" customHeight="1">
      <c r="A315" s="23"/>
      <c r="B315" s="6"/>
      <c r="C315" s="6"/>
      <c r="D315" s="6"/>
      <c r="E315" s="29"/>
      <c r="F315" s="14"/>
      <c r="G315" s="14"/>
      <c r="H315" s="254"/>
      <c r="I315" s="6"/>
      <c r="J315" s="122"/>
      <c r="K315" s="122"/>
      <c r="L315" s="122"/>
      <c r="M315" s="122"/>
      <c r="N315" s="122"/>
      <c r="O315" s="122"/>
      <c r="P315" s="122"/>
      <c r="Q315" s="122"/>
      <c r="R315" s="122"/>
      <c r="S315" s="122"/>
      <c r="T315" s="122"/>
      <c r="U315" s="122"/>
      <c r="V315" s="6"/>
      <c r="W315" s="130"/>
      <c r="X315" s="130"/>
      <c r="Y315" s="130"/>
      <c r="Z315" s="130"/>
      <c r="AA315" s="130"/>
      <c r="AB315" s="6"/>
      <c r="AC315" s="130"/>
      <c r="AD315" s="130"/>
      <c r="AE315" s="130"/>
      <c r="AF315" s="130"/>
      <c r="AG315" s="130"/>
      <c r="AH315" s="6"/>
      <c r="AI315" s="6"/>
      <c r="AJ315" s="6"/>
    </row>
    <row r="316" spans="1:36" ht="15" customHeight="1">
      <c r="A316" s="23"/>
      <c r="B316" s="6"/>
      <c r="C316" s="6"/>
      <c r="D316" s="6"/>
      <c r="E316" s="1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row>
    <row r="317" spans="1:36" ht="15" customHeight="1">
      <c r="A317" s="23"/>
      <c r="B317" s="6"/>
      <c r="C317" s="6"/>
      <c r="D317" s="6"/>
      <c r="E317" s="29"/>
      <c r="F317" s="14"/>
      <c r="G317" s="14"/>
      <c r="H317" s="254"/>
      <c r="I317" s="6"/>
      <c r="J317" s="122"/>
      <c r="K317" s="122"/>
      <c r="L317" s="122"/>
      <c r="M317" s="122"/>
      <c r="N317" s="122"/>
      <c r="O317" s="122"/>
      <c r="P317" s="122"/>
      <c r="Q317" s="122"/>
      <c r="R317" s="122"/>
      <c r="S317" s="122"/>
      <c r="T317" s="122"/>
      <c r="U317" s="122"/>
      <c r="V317" s="6"/>
      <c r="W317" s="130"/>
      <c r="X317" s="130"/>
      <c r="Y317" s="130"/>
      <c r="Z317" s="130"/>
      <c r="AA317" s="130"/>
      <c r="AB317" s="6"/>
      <c r="AC317" s="130"/>
      <c r="AD317" s="130"/>
      <c r="AE317" s="130"/>
      <c r="AF317" s="130"/>
      <c r="AG317" s="130"/>
      <c r="AH317" s="6"/>
      <c r="AI317" s="6"/>
      <c r="AJ317" s="6"/>
    </row>
    <row r="318" spans="1:36" ht="15" customHeight="1">
      <c r="A318" s="23"/>
      <c r="B318" s="6"/>
      <c r="C318" s="6"/>
      <c r="D318" s="6"/>
      <c r="E318" s="29"/>
      <c r="F318" s="14"/>
      <c r="G318" s="14"/>
      <c r="H318" s="254"/>
      <c r="I318" s="6"/>
      <c r="J318" s="122"/>
      <c r="K318" s="122"/>
      <c r="L318" s="122"/>
      <c r="M318" s="122"/>
      <c r="N318" s="122"/>
      <c r="O318" s="122"/>
      <c r="P318" s="122"/>
      <c r="Q318" s="122"/>
      <c r="R318" s="122"/>
      <c r="S318" s="122"/>
      <c r="T318" s="122"/>
      <c r="U318" s="122"/>
      <c r="V318" s="6"/>
      <c r="W318" s="130"/>
      <c r="X318" s="130"/>
      <c r="Y318" s="130"/>
      <c r="Z318" s="130"/>
      <c r="AA318" s="130"/>
      <c r="AB318" s="6"/>
      <c r="AC318" s="130"/>
      <c r="AD318" s="130"/>
      <c r="AE318" s="130"/>
      <c r="AF318" s="130"/>
      <c r="AG318" s="130"/>
      <c r="AH318" s="6"/>
      <c r="AI318" s="6"/>
      <c r="AJ318" s="6"/>
    </row>
    <row r="319" spans="1:36" ht="15" customHeight="1">
      <c r="A319" s="23"/>
      <c r="B319" s="6"/>
      <c r="C319" s="6"/>
      <c r="D319" s="6"/>
      <c r="E319" s="29"/>
      <c r="F319" s="14"/>
      <c r="G319" s="14"/>
      <c r="H319" s="254"/>
      <c r="I319" s="6"/>
      <c r="J319" s="122"/>
      <c r="K319" s="122"/>
      <c r="L319" s="122"/>
      <c r="M319" s="122"/>
      <c r="N319" s="122"/>
      <c r="O319" s="122"/>
      <c r="P319" s="122"/>
      <c r="Q319" s="122"/>
      <c r="R319" s="122"/>
      <c r="S319" s="122"/>
      <c r="T319" s="122"/>
      <c r="U319" s="122"/>
      <c r="V319" s="6"/>
      <c r="W319" s="130"/>
      <c r="X319" s="130"/>
      <c r="Y319" s="130"/>
      <c r="Z319" s="130"/>
      <c r="AA319" s="130"/>
      <c r="AB319" s="6"/>
      <c r="AC319" s="130"/>
      <c r="AD319" s="130"/>
      <c r="AE319" s="130"/>
      <c r="AF319" s="130"/>
      <c r="AG319" s="130"/>
      <c r="AH319" s="6"/>
      <c r="AI319" s="6"/>
      <c r="AJ319" s="6"/>
    </row>
    <row r="320" spans="1:36" ht="15" customHeight="1">
      <c r="A320" s="23"/>
      <c r="B320" s="6"/>
      <c r="C320" s="6"/>
      <c r="D320" s="6"/>
      <c r="E320" s="29"/>
      <c r="F320" s="14"/>
      <c r="G320" s="14"/>
      <c r="H320" s="254"/>
      <c r="I320" s="6"/>
      <c r="J320" s="122"/>
      <c r="K320" s="122"/>
      <c r="L320" s="122"/>
      <c r="M320" s="122"/>
      <c r="N320" s="122"/>
      <c r="O320" s="122"/>
      <c r="P320" s="122"/>
      <c r="Q320" s="122"/>
      <c r="R320" s="122"/>
      <c r="S320" s="122"/>
      <c r="T320" s="122"/>
      <c r="U320" s="122"/>
      <c r="V320" s="6"/>
      <c r="W320" s="130"/>
      <c r="X320" s="130"/>
      <c r="Y320" s="130"/>
      <c r="Z320" s="130"/>
      <c r="AA320" s="130"/>
      <c r="AB320" s="6"/>
      <c r="AC320" s="130"/>
      <c r="AD320" s="130"/>
      <c r="AE320" s="130"/>
      <c r="AF320" s="130"/>
      <c r="AG320" s="130"/>
      <c r="AH320" s="6"/>
      <c r="AI320" s="6"/>
      <c r="AJ320" s="6"/>
    </row>
    <row r="321" spans="1:36" ht="15" customHeight="1">
      <c r="A321" s="23"/>
      <c r="B321" s="6"/>
      <c r="C321" s="6"/>
      <c r="D321" s="6"/>
      <c r="E321" s="29"/>
      <c r="F321" s="14"/>
      <c r="G321" s="14"/>
      <c r="H321" s="254"/>
      <c r="I321" s="6"/>
      <c r="J321" s="122"/>
      <c r="K321" s="122"/>
      <c r="L321" s="122"/>
      <c r="M321" s="122"/>
      <c r="N321" s="122"/>
      <c r="O321" s="122"/>
      <c r="P321" s="122"/>
      <c r="Q321" s="122"/>
      <c r="R321" s="122"/>
      <c r="S321" s="122"/>
      <c r="T321" s="122"/>
      <c r="U321" s="122"/>
      <c r="V321" s="6"/>
      <c r="W321" s="130"/>
      <c r="X321" s="130"/>
      <c r="Y321" s="130"/>
      <c r="Z321" s="130"/>
      <c r="AA321" s="130"/>
      <c r="AB321" s="6"/>
      <c r="AC321" s="130"/>
      <c r="AD321" s="130"/>
      <c r="AE321" s="130"/>
      <c r="AF321" s="130"/>
      <c r="AG321" s="130"/>
      <c r="AH321" s="6"/>
      <c r="AI321" s="6"/>
      <c r="AJ321" s="6"/>
    </row>
    <row r="322" spans="1:36" ht="15" customHeight="1">
      <c r="A322" s="23"/>
      <c r="B322" s="6"/>
      <c r="C322" s="6"/>
      <c r="D322" s="6"/>
      <c r="E322" s="29"/>
      <c r="F322" s="14"/>
      <c r="G322" s="14"/>
      <c r="H322" s="254"/>
      <c r="I322" s="6"/>
      <c r="J322" s="122"/>
      <c r="K322" s="122"/>
      <c r="L322" s="122"/>
      <c r="M322" s="122"/>
      <c r="N322" s="122"/>
      <c r="O322" s="122"/>
      <c r="P322" s="122"/>
      <c r="Q322" s="122"/>
      <c r="R322" s="122"/>
      <c r="S322" s="122"/>
      <c r="T322" s="122"/>
      <c r="U322" s="122"/>
      <c r="V322" s="6"/>
      <c r="W322" s="130"/>
      <c r="X322" s="130"/>
      <c r="Y322" s="130"/>
      <c r="Z322" s="130"/>
      <c r="AA322" s="130"/>
      <c r="AB322" s="6"/>
      <c r="AC322" s="130"/>
      <c r="AD322" s="130"/>
      <c r="AE322" s="130"/>
      <c r="AF322" s="130"/>
      <c r="AG322" s="130"/>
      <c r="AH322" s="6"/>
      <c r="AI322" s="6"/>
      <c r="AJ322" s="6"/>
    </row>
    <row r="323" spans="1:36" ht="15" customHeight="1">
      <c r="A323" s="23"/>
      <c r="B323" s="6"/>
      <c r="C323" s="6"/>
      <c r="D323" s="6"/>
      <c r="E323" s="29"/>
      <c r="F323" s="14"/>
      <c r="G323" s="14"/>
      <c r="H323" s="254"/>
      <c r="I323" s="6"/>
      <c r="J323" s="122"/>
      <c r="K323" s="122"/>
      <c r="L323" s="122"/>
      <c r="M323" s="122"/>
      <c r="N323" s="122"/>
      <c r="O323" s="122"/>
      <c r="P323" s="122"/>
      <c r="Q323" s="122"/>
      <c r="R323" s="122"/>
      <c r="S323" s="122"/>
      <c r="T323" s="122"/>
      <c r="U323" s="122"/>
      <c r="V323" s="6"/>
      <c r="W323" s="130"/>
      <c r="X323" s="130"/>
      <c r="Y323" s="130"/>
      <c r="Z323" s="130"/>
      <c r="AA323" s="130"/>
      <c r="AB323" s="6"/>
      <c r="AC323" s="130"/>
      <c r="AD323" s="130"/>
      <c r="AE323" s="130"/>
      <c r="AF323" s="130"/>
      <c r="AG323" s="130"/>
      <c r="AH323" s="6"/>
      <c r="AI323" s="6"/>
      <c r="AJ323" s="6"/>
    </row>
    <row r="324" spans="1:36" ht="15" customHeight="1">
      <c r="A324" s="23"/>
      <c r="B324" s="6"/>
      <c r="C324" s="6"/>
      <c r="D324" s="6"/>
      <c r="E324" s="29"/>
      <c r="F324" s="14"/>
      <c r="G324" s="14"/>
      <c r="H324" s="254"/>
      <c r="I324" s="6"/>
      <c r="J324" s="122"/>
      <c r="K324" s="122"/>
      <c r="L324" s="122"/>
      <c r="M324" s="122"/>
      <c r="N324" s="122"/>
      <c r="O324" s="122"/>
      <c r="P324" s="122"/>
      <c r="Q324" s="122"/>
      <c r="R324" s="122"/>
      <c r="S324" s="122"/>
      <c r="T324" s="122"/>
      <c r="U324" s="122"/>
      <c r="V324" s="6"/>
      <c r="W324" s="130"/>
      <c r="X324" s="130"/>
      <c r="Y324" s="130"/>
      <c r="Z324" s="130"/>
      <c r="AA324" s="130"/>
      <c r="AB324" s="6"/>
      <c r="AC324" s="130"/>
      <c r="AD324" s="130"/>
      <c r="AE324" s="130"/>
      <c r="AF324" s="130"/>
      <c r="AG324" s="130"/>
      <c r="AH324" s="6"/>
      <c r="AI324" s="6"/>
      <c r="AJ324" s="6"/>
    </row>
    <row r="325" spans="1:36" ht="15" customHeight="1">
      <c r="A325" s="23"/>
      <c r="B325" s="6"/>
      <c r="C325" s="6"/>
      <c r="D325" s="6"/>
      <c r="E325" s="29"/>
      <c r="F325" s="14"/>
      <c r="G325" s="14"/>
      <c r="H325" s="254"/>
      <c r="I325" s="6"/>
      <c r="J325" s="122"/>
      <c r="K325" s="122"/>
      <c r="L325" s="122"/>
      <c r="M325" s="122"/>
      <c r="N325" s="122"/>
      <c r="O325" s="122"/>
      <c r="P325" s="122"/>
      <c r="Q325" s="122"/>
      <c r="R325" s="122"/>
      <c r="S325" s="122"/>
      <c r="T325" s="122"/>
      <c r="U325" s="122"/>
      <c r="V325" s="6"/>
      <c r="W325" s="130"/>
      <c r="X325" s="130"/>
      <c r="Y325" s="130"/>
      <c r="Z325" s="130"/>
      <c r="AA325" s="130"/>
      <c r="AB325" s="6"/>
      <c r="AC325" s="130"/>
      <c r="AD325" s="130"/>
      <c r="AE325" s="130"/>
      <c r="AF325" s="130"/>
      <c r="AG325" s="130"/>
      <c r="AH325" s="6"/>
      <c r="AI325" s="6"/>
      <c r="AJ325" s="6"/>
    </row>
    <row r="326" spans="1:36" ht="15" customHeight="1">
      <c r="A326" s="23"/>
      <c r="B326" s="6"/>
      <c r="C326" s="6"/>
      <c r="D326" s="6"/>
      <c r="E326" s="29"/>
      <c r="F326" s="14"/>
      <c r="G326" s="14"/>
      <c r="H326" s="254"/>
      <c r="I326" s="6"/>
      <c r="J326" s="122"/>
      <c r="K326" s="122"/>
      <c r="L326" s="122"/>
      <c r="M326" s="122"/>
      <c r="N326" s="122"/>
      <c r="O326" s="122"/>
      <c r="P326" s="122"/>
      <c r="Q326" s="122"/>
      <c r="R326" s="122"/>
      <c r="S326" s="122"/>
      <c r="T326" s="122"/>
      <c r="U326" s="122"/>
      <c r="V326" s="6"/>
      <c r="W326" s="130"/>
      <c r="X326" s="130"/>
      <c r="Y326" s="130"/>
      <c r="Z326" s="130"/>
      <c r="AA326" s="130"/>
      <c r="AB326" s="6"/>
      <c r="AC326" s="130"/>
      <c r="AD326" s="130"/>
      <c r="AE326" s="130"/>
      <c r="AF326" s="130"/>
      <c r="AG326" s="130"/>
      <c r="AH326" s="6"/>
      <c r="AI326" s="6"/>
      <c r="AJ326" s="6"/>
    </row>
    <row r="327" spans="1:36" ht="15" customHeight="1">
      <c r="A327" s="23"/>
      <c r="B327" s="6"/>
      <c r="C327" s="6"/>
      <c r="D327" s="6"/>
      <c r="E327" s="1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row>
    <row r="328" spans="1:36" ht="15" customHeight="1">
      <c r="A328" s="23"/>
      <c r="B328" s="6"/>
      <c r="C328" s="6"/>
      <c r="D328" s="6"/>
      <c r="E328" s="29"/>
      <c r="F328" s="14"/>
      <c r="G328" s="14"/>
      <c r="H328" s="254"/>
      <c r="I328" s="6"/>
      <c r="J328" s="122"/>
      <c r="K328" s="122"/>
      <c r="L328" s="122"/>
      <c r="M328" s="122"/>
      <c r="N328" s="122"/>
      <c r="O328" s="122"/>
      <c r="P328" s="122"/>
      <c r="Q328" s="122"/>
      <c r="R328" s="122"/>
      <c r="S328" s="122"/>
      <c r="T328" s="122"/>
      <c r="U328" s="122"/>
      <c r="V328" s="6"/>
      <c r="W328" s="130"/>
      <c r="X328" s="130"/>
      <c r="Y328" s="130"/>
      <c r="Z328" s="130"/>
      <c r="AA328" s="130"/>
      <c r="AB328" s="6"/>
      <c r="AC328" s="130"/>
      <c r="AD328" s="130"/>
      <c r="AE328" s="130"/>
      <c r="AF328" s="130"/>
      <c r="AG328" s="130"/>
      <c r="AH328" s="6"/>
      <c r="AI328" s="6"/>
      <c r="AJ328" s="6"/>
    </row>
    <row r="329" spans="1:36" ht="15" customHeight="1">
      <c r="A329" s="23"/>
      <c r="B329" s="6"/>
      <c r="C329" s="6"/>
      <c r="D329" s="6"/>
      <c r="E329" s="29"/>
      <c r="F329" s="14"/>
      <c r="G329" s="14"/>
      <c r="H329" s="254"/>
      <c r="I329" s="6"/>
      <c r="J329" s="122"/>
      <c r="K329" s="122"/>
      <c r="L329" s="122"/>
      <c r="M329" s="122"/>
      <c r="N329" s="122"/>
      <c r="O329" s="122"/>
      <c r="P329" s="122"/>
      <c r="Q329" s="122"/>
      <c r="R329" s="122"/>
      <c r="S329" s="122"/>
      <c r="T329" s="122"/>
      <c r="U329" s="122"/>
      <c r="V329" s="6"/>
      <c r="W329" s="130"/>
      <c r="X329" s="130"/>
      <c r="Y329" s="130"/>
      <c r="Z329" s="130"/>
      <c r="AA329" s="130"/>
      <c r="AB329" s="6"/>
      <c r="AC329" s="130"/>
      <c r="AD329" s="130"/>
      <c r="AE329" s="130"/>
      <c r="AF329" s="130"/>
      <c r="AG329" s="130"/>
      <c r="AH329" s="6"/>
      <c r="AI329" s="6"/>
      <c r="AJ329" s="6"/>
    </row>
    <row r="330" spans="1:36" ht="15" customHeight="1">
      <c r="A330" s="23"/>
      <c r="B330" s="6"/>
      <c r="C330" s="6"/>
      <c r="D330" s="6"/>
      <c r="E330" s="29"/>
      <c r="F330" s="14"/>
      <c r="G330" s="14"/>
      <c r="H330" s="254"/>
      <c r="I330" s="6"/>
      <c r="J330" s="122"/>
      <c r="K330" s="122"/>
      <c r="L330" s="122"/>
      <c r="M330" s="122"/>
      <c r="N330" s="122"/>
      <c r="O330" s="122"/>
      <c r="P330" s="122"/>
      <c r="Q330" s="122"/>
      <c r="R330" s="122"/>
      <c r="S330" s="122"/>
      <c r="T330" s="122"/>
      <c r="U330" s="122"/>
      <c r="V330" s="6"/>
      <c r="W330" s="130"/>
      <c r="X330" s="130"/>
      <c r="Y330" s="130"/>
      <c r="Z330" s="130"/>
      <c r="AA330" s="130"/>
      <c r="AB330" s="6"/>
      <c r="AC330" s="130"/>
      <c r="AD330" s="130"/>
      <c r="AE330" s="130"/>
      <c r="AF330" s="130"/>
      <c r="AG330" s="130"/>
      <c r="AH330" s="6"/>
      <c r="AI330" s="6"/>
      <c r="AJ330" s="6"/>
    </row>
    <row r="331" spans="1:36" ht="15" customHeight="1">
      <c r="A331" s="23"/>
      <c r="B331" s="6"/>
      <c r="C331" s="6"/>
      <c r="D331" s="6"/>
      <c r="E331" s="29"/>
      <c r="F331" s="14"/>
      <c r="G331" s="14"/>
      <c r="H331" s="254"/>
      <c r="I331" s="6"/>
      <c r="J331" s="122"/>
      <c r="K331" s="122"/>
      <c r="L331" s="122"/>
      <c r="M331" s="122"/>
      <c r="N331" s="122"/>
      <c r="O331" s="122"/>
      <c r="P331" s="122"/>
      <c r="Q331" s="122"/>
      <c r="R331" s="122"/>
      <c r="S331" s="122"/>
      <c r="T331" s="122"/>
      <c r="U331" s="122"/>
      <c r="V331" s="6"/>
      <c r="W331" s="130"/>
      <c r="X331" s="130"/>
      <c r="Y331" s="130"/>
      <c r="Z331" s="130"/>
      <c r="AA331" s="130"/>
      <c r="AB331" s="6"/>
      <c r="AC331" s="130"/>
      <c r="AD331" s="130"/>
      <c r="AE331" s="130"/>
      <c r="AF331" s="130"/>
      <c r="AG331" s="130"/>
      <c r="AH331" s="6"/>
      <c r="AI331" s="6"/>
      <c r="AJ331" s="6"/>
    </row>
    <row r="332" spans="1:36" ht="15" customHeight="1">
      <c r="A332" s="23"/>
      <c r="B332" s="6"/>
      <c r="C332" s="6"/>
      <c r="D332" s="6"/>
      <c r="E332" s="29"/>
      <c r="F332" s="14"/>
      <c r="G332" s="14"/>
      <c r="H332" s="254"/>
      <c r="I332" s="6"/>
      <c r="J332" s="122"/>
      <c r="K332" s="122"/>
      <c r="L332" s="122"/>
      <c r="M332" s="122"/>
      <c r="N332" s="122"/>
      <c r="O332" s="122"/>
      <c r="P332" s="122"/>
      <c r="Q332" s="122"/>
      <c r="R332" s="122"/>
      <c r="S332" s="122"/>
      <c r="T332" s="122"/>
      <c r="U332" s="122"/>
      <c r="V332" s="6"/>
      <c r="W332" s="130"/>
      <c r="X332" s="130"/>
      <c r="Y332" s="130"/>
      <c r="Z332" s="130"/>
      <c r="AA332" s="130"/>
      <c r="AB332" s="6"/>
      <c r="AC332" s="130"/>
      <c r="AD332" s="130"/>
      <c r="AE332" s="130"/>
      <c r="AF332" s="130"/>
      <c r="AG332" s="130"/>
      <c r="AH332" s="6"/>
      <c r="AI332" s="6"/>
      <c r="AJ332" s="6"/>
    </row>
    <row r="333" spans="1:36" ht="15" customHeight="1">
      <c r="A333" s="23"/>
      <c r="B333" s="6"/>
      <c r="C333" s="6"/>
      <c r="D333" s="6"/>
      <c r="E333" s="29"/>
      <c r="F333" s="14"/>
      <c r="G333" s="14"/>
      <c r="H333" s="254"/>
      <c r="I333" s="6"/>
      <c r="J333" s="122"/>
      <c r="K333" s="122"/>
      <c r="L333" s="122"/>
      <c r="M333" s="122"/>
      <c r="N333" s="122"/>
      <c r="O333" s="122"/>
      <c r="P333" s="122"/>
      <c r="Q333" s="122"/>
      <c r="R333" s="122"/>
      <c r="S333" s="122"/>
      <c r="T333" s="122"/>
      <c r="U333" s="122"/>
      <c r="V333" s="6"/>
      <c r="W333" s="130"/>
      <c r="X333" s="130"/>
      <c r="Y333" s="130"/>
      <c r="Z333" s="130"/>
      <c r="AA333" s="130"/>
      <c r="AB333" s="6"/>
      <c r="AC333" s="130"/>
      <c r="AD333" s="130"/>
      <c r="AE333" s="130"/>
      <c r="AF333" s="130"/>
      <c r="AG333" s="130"/>
      <c r="AH333" s="6"/>
      <c r="AI333" s="6"/>
      <c r="AJ333" s="6"/>
    </row>
    <row r="334" spans="1:36" ht="15" customHeight="1">
      <c r="A334" s="23"/>
      <c r="B334" s="6"/>
      <c r="C334" s="6"/>
      <c r="D334" s="6"/>
      <c r="E334" s="29"/>
      <c r="F334" s="14"/>
      <c r="G334" s="14"/>
      <c r="H334" s="254"/>
      <c r="I334" s="6"/>
      <c r="J334" s="122"/>
      <c r="K334" s="122"/>
      <c r="L334" s="122"/>
      <c r="M334" s="122"/>
      <c r="N334" s="122"/>
      <c r="O334" s="122"/>
      <c r="P334" s="122"/>
      <c r="Q334" s="122"/>
      <c r="R334" s="122"/>
      <c r="S334" s="122"/>
      <c r="T334" s="122"/>
      <c r="U334" s="122"/>
      <c r="V334" s="6"/>
      <c r="W334" s="130"/>
      <c r="X334" s="130"/>
      <c r="Y334" s="130"/>
      <c r="Z334" s="130"/>
      <c r="AA334" s="130"/>
      <c r="AB334" s="6"/>
      <c r="AC334" s="130"/>
      <c r="AD334" s="130"/>
      <c r="AE334" s="130"/>
      <c r="AF334" s="130"/>
      <c r="AG334" s="130"/>
      <c r="AH334" s="6"/>
      <c r="AI334" s="6"/>
      <c r="AJ334" s="6"/>
    </row>
    <row r="335" spans="1:36" ht="15" customHeight="1">
      <c r="A335" s="23"/>
      <c r="B335" s="6"/>
      <c r="C335" s="6"/>
      <c r="D335" s="6"/>
      <c r="E335" s="29"/>
      <c r="F335" s="14"/>
      <c r="G335" s="14"/>
      <c r="H335" s="254"/>
      <c r="I335" s="6"/>
      <c r="J335" s="122"/>
      <c r="K335" s="122"/>
      <c r="L335" s="122"/>
      <c r="M335" s="122"/>
      <c r="N335" s="122"/>
      <c r="O335" s="122"/>
      <c r="P335" s="122"/>
      <c r="Q335" s="122"/>
      <c r="R335" s="122"/>
      <c r="S335" s="122"/>
      <c r="T335" s="122"/>
      <c r="U335" s="122"/>
      <c r="V335" s="6"/>
      <c r="W335" s="130"/>
      <c r="X335" s="130"/>
      <c r="Y335" s="130"/>
      <c r="Z335" s="130"/>
      <c r="AA335" s="130"/>
      <c r="AB335" s="6"/>
      <c r="AC335" s="130"/>
      <c r="AD335" s="130"/>
      <c r="AE335" s="130"/>
      <c r="AF335" s="130"/>
      <c r="AG335" s="130"/>
      <c r="AH335" s="6"/>
      <c r="AI335" s="6"/>
      <c r="AJ335" s="6"/>
    </row>
    <row r="336" spans="1:36" ht="15" customHeight="1">
      <c r="A336" s="23"/>
      <c r="B336" s="6"/>
      <c r="C336" s="6"/>
      <c r="D336" s="6"/>
      <c r="E336" s="29"/>
      <c r="F336" s="14"/>
      <c r="G336" s="14"/>
      <c r="H336" s="254"/>
      <c r="I336" s="6"/>
      <c r="J336" s="122"/>
      <c r="K336" s="122"/>
      <c r="L336" s="122"/>
      <c r="M336" s="122"/>
      <c r="N336" s="122"/>
      <c r="O336" s="122"/>
      <c r="P336" s="122"/>
      <c r="Q336" s="122"/>
      <c r="R336" s="122"/>
      <c r="S336" s="122"/>
      <c r="T336" s="122"/>
      <c r="U336" s="122"/>
      <c r="V336" s="6"/>
      <c r="W336" s="130"/>
      <c r="X336" s="130"/>
      <c r="Y336" s="130"/>
      <c r="Z336" s="130"/>
      <c r="AA336" s="130"/>
      <c r="AB336" s="6"/>
      <c r="AC336" s="130"/>
      <c r="AD336" s="130"/>
      <c r="AE336" s="130"/>
      <c r="AF336" s="130"/>
      <c r="AG336" s="130"/>
      <c r="AH336" s="6"/>
      <c r="AI336" s="6"/>
      <c r="AJ336" s="6"/>
    </row>
    <row r="337" spans="1:36" ht="15" customHeight="1">
      <c r="A337" s="23"/>
      <c r="B337" s="6"/>
      <c r="C337" s="6"/>
      <c r="D337" s="6"/>
      <c r="E337" s="29"/>
      <c r="F337" s="14"/>
      <c r="G337" s="14"/>
      <c r="H337" s="254"/>
      <c r="I337" s="6"/>
      <c r="J337" s="122"/>
      <c r="K337" s="122"/>
      <c r="L337" s="122"/>
      <c r="M337" s="122"/>
      <c r="N337" s="122"/>
      <c r="O337" s="122"/>
      <c r="P337" s="122"/>
      <c r="Q337" s="122"/>
      <c r="R337" s="122"/>
      <c r="S337" s="122"/>
      <c r="T337" s="122"/>
      <c r="U337" s="122"/>
      <c r="V337" s="6"/>
      <c r="W337" s="130"/>
      <c r="X337" s="130"/>
      <c r="Y337" s="130"/>
      <c r="Z337" s="130"/>
      <c r="AA337" s="130"/>
      <c r="AB337" s="6"/>
      <c r="AC337" s="130"/>
      <c r="AD337" s="130"/>
      <c r="AE337" s="130"/>
      <c r="AF337" s="130"/>
      <c r="AG337" s="130"/>
      <c r="AH337" s="6"/>
      <c r="AI337" s="6"/>
      <c r="AJ337" s="6"/>
    </row>
    <row r="338" spans="1:36" ht="15" customHeight="1">
      <c r="A338" s="23"/>
      <c r="B338" s="6"/>
      <c r="C338" s="6"/>
      <c r="D338" s="6"/>
      <c r="E338" s="1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row>
    <row r="339" spans="1:36" ht="15" customHeight="1">
      <c r="A339" s="23"/>
      <c r="B339" s="6"/>
      <c r="C339" s="6"/>
      <c r="D339" s="6"/>
      <c r="E339" s="29"/>
      <c r="F339" s="14"/>
      <c r="G339" s="14"/>
      <c r="H339" s="254"/>
      <c r="I339" s="6"/>
      <c r="J339" s="122"/>
      <c r="K339" s="122"/>
      <c r="L339" s="122"/>
      <c r="M339" s="122"/>
      <c r="N339" s="122"/>
      <c r="O339" s="122"/>
      <c r="P339" s="122"/>
      <c r="Q339" s="122"/>
      <c r="R339" s="122"/>
      <c r="S339" s="122"/>
      <c r="T339" s="122"/>
      <c r="U339" s="122"/>
      <c r="V339" s="6"/>
      <c r="W339" s="130"/>
      <c r="X339" s="130"/>
      <c r="Y339" s="130"/>
      <c r="Z339" s="130"/>
      <c r="AA339" s="130"/>
      <c r="AB339" s="6"/>
      <c r="AC339" s="130"/>
      <c r="AD339" s="130"/>
      <c r="AE339" s="130"/>
      <c r="AF339" s="130"/>
      <c r="AG339" s="130"/>
      <c r="AH339" s="6"/>
      <c r="AI339" s="6"/>
      <c r="AJ339" s="6"/>
    </row>
    <row r="340" spans="1:36" ht="15" customHeight="1">
      <c r="A340" s="23"/>
      <c r="B340" s="6"/>
      <c r="C340" s="6"/>
      <c r="D340" s="6"/>
      <c r="E340" s="29"/>
      <c r="F340" s="14"/>
      <c r="G340" s="14"/>
      <c r="H340" s="254"/>
      <c r="I340" s="6"/>
      <c r="J340" s="122"/>
      <c r="K340" s="122"/>
      <c r="L340" s="122"/>
      <c r="M340" s="122"/>
      <c r="N340" s="122"/>
      <c r="O340" s="122"/>
      <c r="P340" s="122"/>
      <c r="Q340" s="122"/>
      <c r="R340" s="122"/>
      <c r="S340" s="122"/>
      <c r="T340" s="122"/>
      <c r="U340" s="122"/>
      <c r="V340" s="6"/>
      <c r="W340" s="130"/>
      <c r="X340" s="130"/>
      <c r="Y340" s="130"/>
      <c r="Z340" s="130"/>
      <c r="AA340" s="130"/>
      <c r="AB340" s="6"/>
      <c r="AC340" s="130"/>
      <c r="AD340" s="130"/>
      <c r="AE340" s="130"/>
      <c r="AF340" s="130"/>
      <c r="AG340" s="130"/>
      <c r="AH340" s="6"/>
      <c r="AI340" s="6"/>
      <c r="AJ340" s="6"/>
    </row>
    <row r="341" spans="1:36" ht="15" customHeight="1">
      <c r="A341" s="23"/>
      <c r="B341" s="6"/>
      <c r="C341" s="6"/>
      <c r="D341" s="6"/>
      <c r="E341" s="29"/>
      <c r="F341" s="14"/>
      <c r="G341" s="14"/>
      <c r="H341" s="254"/>
      <c r="I341" s="6"/>
      <c r="J341" s="122"/>
      <c r="K341" s="122"/>
      <c r="L341" s="122"/>
      <c r="M341" s="122"/>
      <c r="N341" s="122"/>
      <c r="O341" s="122"/>
      <c r="P341" s="122"/>
      <c r="Q341" s="122"/>
      <c r="R341" s="122"/>
      <c r="S341" s="122"/>
      <c r="T341" s="122"/>
      <c r="U341" s="122"/>
      <c r="V341" s="6"/>
      <c r="W341" s="130"/>
      <c r="X341" s="130"/>
      <c r="Y341" s="130"/>
      <c r="Z341" s="130"/>
      <c r="AA341" s="130"/>
      <c r="AB341" s="6"/>
      <c r="AC341" s="130"/>
      <c r="AD341" s="130"/>
      <c r="AE341" s="130"/>
      <c r="AF341" s="130"/>
      <c r="AG341" s="130"/>
      <c r="AH341" s="6"/>
      <c r="AI341" s="6"/>
      <c r="AJ341" s="6"/>
    </row>
    <row r="342" spans="1:36" ht="15" customHeight="1">
      <c r="A342" s="23"/>
      <c r="B342" s="6"/>
      <c r="C342" s="6"/>
      <c r="D342" s="6"/>
      <c r="E342" s="29"/>
      <c r="F342" s="14"/>
      <c r="G342" s="14"/>
      <c r="H342" s="254"/>
      <c r="I342" s="6"/>
      <c r="J342" s="122"/>
      <c r="K342" s="122"/>
      <c r="L342" s="122"/>
      <c r="M342" s="122"/>
      <c r="N342" s="122"/>
      <c r="O342" s="122"/>
      <c r="P342" s="122"/>
      <c r="Q342" s="122"/>
      <c r="R342" s="122"/>
      <c r="S342" s="122"/>
      <c r="T342" s="122"/>
      <c r="U342" s="122"/>
      <c r="V342" s="6"/>
      <c r="W342" s="130"/>
      <c r="X342" s="130"/>
      <c r="Y342" s="130"/>
      <c r="Z342" s="130"/>
      <c r="AA342" s="130"/>
      <c r="AB342" s="6"/>
      <c r="AC342" s="130"/>
      <c r="AD342" s="130"/>
      <c r="AE342" s="130"/>
      <c r="AF342" s="130"/>
      <c r="AG342" s="130"/>
      <c r="AH342" s="6"/>
      <c r="AI342" s="6"/>
      <c r="AJ342" s="6"/>
    </row>
    <row r="343" spans="1:36" ht="15" customHeight="1">
      <c r="A343" s="23"/>
      <c r="B343" s="6"/>
      <c r="C343" s="6"/>
      <c r="D343" s="6"/>
      <c r="E343" s="29"/>
      <c r="F343" s="14"/>
      <c r="G343" s="14"/>
      <c r="H343" s="254"/>
      <c r="I343" s="6"/>
      <c r="J343" s="122"/>
      <c r="K343" s="122"/>
      <c r="L343" s="122"/>
      <c r="M343" s="122"/>
      <c r="N343" s="122"/>
      <c r="O343" s="122"/>
      <c r="P343" s="122"/>
      <c r="Q343" s="122"/>
      <c r="R343" s="122"/>
      <c r="S343" s="122"/>
      <c r="T343" s="122"/>
      <c r="U343" s="122"/>
      <c r="V343" s="6"/>
      <c r="W343" s="130"/>
      <c r="X343" s="130"/>
      <c r="Y343" s="130"/>
      <c r="Z343" s="130"/>
      <c r="AA343" s="130"/>
      <c r="AB343" s="6"/>
      <c r="AC343" s="130"/>
      <c r="AD343" s="130"/>
      <c r="AE343" s="130"/>
      <c r="AF343" s="130"/>
      <c r="AG343" s="130"/>
      <c r="AH343" s="6"/>
      <c r="AI343" s="6"/>
      <c r="AJ343" s="6"/>
    </row>
    <row r="344" spans="1:36" ht="15" customHeight="1">
      <c r="A344" s="23"/>
      <c r="B344" s="6"/>
      <c r="C344" s="6"/>
      <c r="D344" s="6"/>
      <c r="E344" s="29"/>
      <c r="F344" s="14"/>
      <c r="G344" s="14"/>
      <c r="H344" s="254"/>
      <c r="I344" s="6"/>
      <c r="J344" s="122"/>
      <c r="K344" s="122"/>
      <c r="L344" s="122"/>
      <c r="M344" s="122"/>
      <c r="N344" s="122"/>
      <c r="O344" s="122"/>
      <c r="P344" s="122"/>
      <c r="Q344" s="122"/>
      <c r="R344" s="122"/>
      <c r="S344" s="122"/>
      <c r="T344" s="122"/>
      <c r="U344" s="122"/>
      <c r="V344" s="6"/>
      <c r="W344" s="130"/>
      <c r="X344" s="130"/>
      <c r="Y344" s="130"/>
      <c r="Z344" s="130"/>
      <c r="AA344" s="130"/>
      <c r="AB344" s="6"/>
      <c r="AC344" s="130"/>
      <c r="AD344" s="130"/>
      <c r="AE344" s="130"/>
      <c r="AF344" s="130"/>
      <c r="AG344" s="130"/>
      <c r="AH344" s="6"/>
      <c r="AI344" s="6"/>
      <c r="AJ344" s="6"/>
    </row>
    <row r="345" spans="1:36" ht="15" customHeight="1">
      <c r="A345" s="23"/>
      <c r="B345" s="6"/>
      <c r="C345" s="6"/>
      <c r="D345" s="6"/>
      <c r="E345" s="29"/>
      <c r="F345" s="14"/>
      <c r="G345" s="14"/>
      <c r="H345" s="254"/>
      <c r="I345" s="6"/>
      <c r="J345" s="122"/>
      <c r="K345" s="122"/>
      <c r="L345" s="122"/>
      <c r="M345" s="122"/>
      <c r="N345" s="122"/>
      <c r="O345" s="122"/>
      <c r="P345" s="122"/>
      <c r="Q345" s="122"/>
      <c r="R345" s="122"/>
      <c r="S345" s="122"/>
      <c r="T345" s="122"/>
      <c r="U345" s="122"/>
      <c r="V345" s="6"/>
      <c r="W345" s="130"/>
      <c r="X345" s="130"/>
      <c r="Y345" s="130"/>
      <c r="Z345" s="130"/>
      <c r="AA345" s="130"/>
      <c r="AB345" s="6"/>
      <c r="AC345" s="130"/>
      <c r="AD345" s="130"/>
      <c r="AE345" s="130"/>
      <c r="AF345" s="130"/>
      <c r="AG345" s="130"/>
      <c r="AH345" s="6"/>
      <c r="AI345" s="6"/>
      <c r="AJ345" s="6"/>
    </row>
    <row r="346" spans="1:36" ht="15" customHeight="1">
      <c r="A346" s="23"/>
      <c r="B346" s="6"/>
      <c r="C346" s="6"/>
      <c r="D346" s="6"/>
      <c r="E346" s="29"/>
      <c r="F346" s="14"/>
      <c r="G346" s="14"/>
      <c r="H346" s="254"/>
      <c r="I346" s="6"/>
      <c r="J346" s="122"/>
      <c r="K346" s="122"/>
      <c r="L346" s="122"/>
      <c r="M346" s="122"/>
      <c r="N346" s="122"/>
      <c r="O346" s="122"/>
      <c r="P346" s="122"/>
      <c r="Q346" s="122"/>
      <c r="R346" s="122"/>
      <c r="S346" s="122"/>
      <c r="T346" s="122"/>
      <c r="U346" s="122"/>
      <c r="V346" s="6"/>
      <c r="W346" s="130"/>
      <c r="X346" s="130"/>
      <c r="Y346" s="130"/>
      <c r="Z346" s="130"/>
      <c r="AA346" s="130"/>
      <c r="AB346" s="6"/>
      <c r="AC346" s="130"/>
      <c r="AD346" s="130"/>
      <c r="AE346" s="130"/>
      <c r="AF346" s="130"/>
      <c r="AG346" s="130"/>
      <c r="AH346" s="6"/>
      <c r="AI346" s="6"/>
      <c r="AJ346" s="6"/>
    </row>
    <row r="347" spans="1:36" ht="15" customHeight="1">
      <c r="A347" s="23"/>
      <c r="B347" s="6"/>
      <c r="C347" s="6"/>
      <c r="D347" s="6"/>
      <c r="E347" s="29"/>
      <c r="F347" s="14"/>
      <c r="G347" s="14"/>
      <c r="H347" s="254"/>
      <c r="I347" s="6"/>
      <c r="J347" s="122"/>
      <c r="K347" s="122"/>
      <c r="L347" s="122"/>
      <c r="M347" s="122"/>
      <c r="N347" s="122"/>
      <c r="O347" s="122"/>
      <c r="P347" s="122"/>
      <c r="Q347" s="122"/>
      <c r="R347" s="122"/>
      <c r="S347" s="122"/>
      <c r="T347" s="122"/>
      <c r="U347" s="122"/>
      <c r="V347" s="6"/>
      <c r="W347" s="130"/>
      <c r="X347" s="130"/>
      <c r="Y347" s="130"/>
      <c r="Z347" s="130"/>
      <c r="AA347" s="130"/>
      <c r="AB347" s="6"/>
      <c r="AC347" s="130"/>
      <c r="AD347" s="130"/>
      <c r="AE347" s="130"/>
      <c r="AF347" s="130"/>
      <c r="AG347" s="130"/>
      <c r="AH347" s="6"/>
      <c r="AI347" s="6"/>
      <c r="AJ347" s="6"/>
    </row>
    <row r="348" spans="1:36" ht="15" customHeight="1">
      <c r="A348" s="23"/>
      <c r="B348" s="6"/>
      <c r="C348" s="6"/>
      <c r="D348" s="6"/>
      <c r="E348" s="29"/>
      <c r="F348" s="14"/>
      <c r="G348" s="14"/>
      <c r="H348" s="254"/>
      <c r="I348" s="6"/>
      <c r="J348" s="122"/>
      <c r="K348" s="122"/>
      <c r="L348" s="122"/>
      <c r="M348" s="122"/>
      <c r="N348" s="122"/>
      <c r="O348" s="122"/>
      <c r="P348" s="122"/>
      <c r="Q348" s="122"/>
      <c r="R348" s="122"/>
      <c r="S348" s="122"/>
      <c r="T348" s="122"/>
      <c r="U348" s="122"/>
      <c r="V348" s="6"/>
      <c r="W348" s="130"/>
      <c r="X348" s="130"/>
      <c r="Y348" s="130"/>
      <c r="Z348" s="130"/>
      <c r="AA348" s="130"/>
      <c r="AB348" s="6"/>
      <c r="AC348" s="130"/>
      <c r="AD348" s="130"/>
      <c r="AE348" s="130"/>
      <c r="AF348" s="130"/>
      <c r="AG348" s="130"/>
      <c r="AH348" s="6"/>
      <c r="AI348" s="6"/>
      <c r="AJ348" s="6"/>
    </row>
    <row r="349" spans="1:36" ht="15" customHeight="1">
      <c r="A349" s="23"/>
      <c r="B349" s="6"/>
      <c r="C349" s="6"/>
      <c r="D349" s="6"/>
      <c r="E349" s="1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row>
    <row r="350" spans="1:36" ht="15" customHeight="1">
      <c r="A350" s="23"/>
      <c r="B350" s="6"/>
      <c r="C350" s="6"/>
      <c r="D350" s="6"/>
      <c r="E350" s="29"/>
      <c r="F350" s="14"/>
      <c r="G350" s="14"/>
      <c r="H350" s="254"/>
      <c r="I350" s="6"/>
      <c r="J350" s="122"/>
      <c r="K350" s="122"/>
      <c r="L350" s="122"/>
      <c r="M350" s="122"/>
      <c r="N350" s="122"/>
      <c r="O350" s="122"/>
      <c r="P350" s="122"/>
      <c r="Q350" s="122"/>
      <c r="R350" s="122"/>
      <c r="S350" s="122"/>
      <c r="T350" s="122"/>
      <c r="U350" s="122"/>
      <c r="V350" s="6"/>
      <c r="W350" s="130"/>
      <c r="X350" s="130"/>
      <c r="Y350" s="130"/>
      <c r="Z350" s="130"/>
      <c r="AA350" s="130"/>
      <c r="AB350" s="6"/>
      <c r="AC350" s="130"/>
      <c r="AD350" s="130"/>
      <c r="AE350" s="130"/>
      <c r="AF350" s="130"/>
      <c r="AG350" s="130"/>
      <c r="AH350" s="6"/>
      <c r="AI350" s="6"/>
      <c r="AJ350" s="6"/>
    </row>
    <row r="351" spans="1:36" ht="15" customHeight="1">
      <c r="A351" s="23"/>
      <c r="B351" s="6"/>
      <c r="C351" s="6"/>
      <c r="D351" s="6"/>
      <c r="E351" s="29"/>
      <c r="F351" s="14"/>
      <c r="G351" s="14"/>
      <c r="H351" s="254"/>
      <c r="I351" s="6"/>
      <c r="J351" s="122"/>
      <c r="K351" s="122"/>
      <c r="L351" s="122"/>
      <c r="M351" s="122"/>
      <c r="N351" s="122"/>
      <c r="O351" s="122"/>
      <c r="P351" s="122"/>
      <c r="Q351" s="122"/>
      <c r="R351" s="122"/>
      <c r="S351" s="122"/>
      <c r="T351" s="122"/>
      <c r="U351" s="122"/>
      <c r="V351" s="6"/>
      <c r="W351" s="130"/>
      <c r="X351" s="130"/>
      <c r="Y351" s="130"/>
      <c r="Z351" s="130"/>
      <c r="AA351" s="130"/>
      <c r="AB351" s="6"/>
      <c r="AC351" s="130"/>
      <c r="AD351" s="130"/>
      <c r="AE351" s="130"/>
      <c r="AF351" s="130"/>
      <c r="AG351" s="130"/>
      <c r="AH351" s="6"/>
      <c r="AI351" s="6"/>
      <c r="AJ351" s="6"/>
    </row>
    <row r="352" spans="1:36" ht="15" customHeight="1">
      <c r="A352" s="23"/>
      <c r="B352" s="6"/>
      <c r="C352" s="6"/>
      <c r="D352" s="6"/>
      <c r="E352" s="29"/>
      <c r="F352" s="14"/>
      <c r="G352" s="14"/>
      <c r="H352" s="254"/>
      <c r="I352" s="6"/>
      <c r="J352" s="122"/>
      <c r="K352" s="122"/>
      <c r="L352" s="122"/>
      <c r="M352" s="122"/>
      <c r="N352" s="122"/>
      <c r="O352" s="122"/>
      <c r="P352" s="122"/>
      <c r="Q352" s="122"/>
      <c r="R352" s="122"/>
      <c r="S352" s="122"/>
      <c r="T352" s="122"/>
      <c r="U352" s="122"/>
      <c r="V352" s="6"/>
      <c r="W352" s="130"/>
      <c r="X352" s="130"/>
      <c r="Y352" s="130"/>
      <c r="Z352" s="130"/>
      <c r="AA352" s="130"/>
      <c r="AB352" s="6"/>
      <c r="AC352" s="130"/>
      <c r="AD352" s="130"/>
      <c r="AE352" s="130"/>
      <c r="AF352" s="130"/>
      <c r="AG352" s="130"/>
      <c r="AH352" s="6"/>
      <c r="AI352" s="6"/>
      <c r="AJ352" s="6"/>
    </row>
    <row r="353" spans="1:36" ht="15" customHeight="1">
      <c r="A353" s="23"/>
      <c r="B353" s="6"/>
      <c r="C353" s="6"/>
      <c r="D353" s="6"/>
      <c r="E353" s="29"/>
      <c r="F353" s="14"/>
      <c r="G353" s="14"/>
      <c r="H353" s="254"/>
      <c r="I353" s="6"/>
      <c r="J353" s="122"/>
      <c r="K353" s="122"/>
      <c r="L353" s="122"/>
      <c r="M353" s="122"/>
      <c r="N353" s="122"/>
      <c r="O353" s="122"/>
      <c r="P353" s="122"/>
      <c r="Q353" s="122"/>
      <c r="R353" s="122"/>
      <c r="S353" s="122"/>
      <c r="T353" s="122"/>
      <c r="U353" s="122"/>
      <c r="V353" s="6"/>
      <c r="W353" s="130"/>
      <c r="X353" s="130"/>
      <c r="Y353" s="130"/>
      <c r="Z353" s="130"/>
      <c r="AA353" s="130"/>
      <c r="AB353" s="6"/>
      <c r="AC353" s="130"/>
      <c r="AD353" s="130"/>
      <c r="AE353" s="130"/>
      <c r="AF353" s="130"/>
      <c r="AG353" s="130"/>
      <c r="AH353" s="6"/>
      <c r="AI353" s="6"/>
      <c r="AJ353" s="6"/>
    </row>
    <row r="354" spans="1:36" ht="15" customHeight="1">
      <c r="A354" s="23"/>
      <c r="B354" s="6"/>
      <c r="C354" s="6"/>
      <c r="D354" s="6"/>
      <c r="E354" s="29"/>
      <c r="F354" s="14"/>
      <c r="G354" s="14"/>
      <c r="H354" s="254"/>
      <c r="I354" s="6"/>
      <c r="J354" s="122"/>
      <c r="K354" s="122"/>
      <c r="L354" s="122"/>
      <c r="M354" s="122"/>
      <c r="N354" s="122"/>
      <c r="O354" s="122"/>
      <c r="P354" s="122"/>
      <c r="Q354" s="122"/>
      <c r="R354" s="122"/>
      <c r="S354" s="122"/>
      <c r="T354" s="122"/>
      <c r="U354" s="122"/>
      <c r="V354" s="6"/>
      <c r="W354" s="130"/>
      <c r="X354" s="130"/>
      <c r="Y354" s="130"/>
      <c r="Z354" s="130"/>
      <c r="AA354" s="130"/>
      <c r="AB354" s="6"/>
      <c r="AC354" s="130"/>
      <c r="AD354" s="130"/>
      <c r="AE354" s="130"/>
      <c r="AF354" s="130"/>
      <c r="AG354" s="130"/>
      <c r="AH354" s="6"/>
      <c r="AI354" s="6"/>
      <c r="AJ354" s="6"/>
    </row>
    <row r="355" spans="1:36" ht="15" customHeight="1">
      <c r="A355" s="23"/>
      <c r="B355" s="6"/>
      <c r="C355" s="6"/>
      <c r="D355" s="6"/>
      <c r="E355" s="29"/>
      <c r="F355" s="14"/>
      <c r="G355" s="14"/>
      <c r="H355" s="254"/>
      <c r="I355" s="6"/>
      <c r="J355" s="122"/>
      <c r="K355" s="122"/>
      <c r="L355" s="122"/>
      <c r="M355" s="122"/>
      <c r="N355" s="122"/>
      <c r="O355" s="122"/>
      <c r="P355" s="122"/>
      <c r="Q355" s="122"/>
      <c r="R355" s="122"/>
      <c r="S355" s="122"/>
      <c r="T355" s="122"/>
      <c r="U355" s="122"/>
      <c r="V355" s="6"/>
      <c r="W355" s="130"/>
      <c r="X355" s="130"/>
      <c r="Y355" s="130"/>
      <c r="Z355" s="130"/>
      <c r="AA355" s="130"/>
      <c r="AB355" s="6"/>
      <c r="AC355" s="130"/>
      <c r="AD355" s="130"/>
      <c r="AE355" s="130"/>
      <c r="AF355" s="130"/>
      <c r="AG355" s="130"/>
      <c r="AH355" s="6"/>
      <c r="AI355" s="6"/>
      <c r="AJ355" s="6"/>
    </row>
    <row r="356" spans="1:36" ht="15" customHeight="1">
      <c r="A356" s="23"/>
      <c r="B356" s="6"/>
      <c r="C356" s="6"/>
      <c r="D356" s="6"/>
      <c r="E356" s="29"/>
      <c r="F356" s="14"/>
      <c r="G356" s="14"/>
      <c r="H356" s="254"/>
      <c r="I356" s="6"/>
      <c r="J356" s="122"/>
      <c r="K356" s="122"/>
      <c r="L356" s="122"/>
      <c r="M356" s="122"/>
      <c r="N356" s="122"/>
      <c r="O356" s="122"/>
      <c r="P356" s="122"/>
      <c r="Q356" s="122"/>
      <c r="R356" s="122"/>
      <c r="S356" s="122"/>
      <c r="T356" s="122"/>
      <c r="U356" s="122"/>
      <c r="V356" s="6"/>
      <c r="W356" s="130"/>
      <c r="X356" s="130"/>
      <c r="Y356" s="130"/>
      <c r="Z356" s="130"/>
      <c r="AA356" s="130"/>
      <c r="AB356" s="6"/>
      <c r="AC356" s="130"/>
      <c r="AD356" s="130"/>
      <c r="AE356" s="130"/>
      <c r="AF356" s="130"/>
      <c r="AG356" s="130"/>
      <c r="AH356" s="6"/>
      <c r="AI356" s="6"/>
      <c r="AJ356" s="6"/>
    </row>
    <row r="357" spans="1:36" ht="15" customHeight="1">
      <c r="A357" s="23"/>
      <c r="B357" s="6"/>
      <c r="C357" s="6"/>
      <c r="D357" s="6"/>
      <c r="E357" s="29"/>
      <c r="F357" s="14"/>
      <c r="G357" s="14"/>
      <c r="H357" s="254"/>
      <c r="I357" s="6"/>
      <c r="J357" s="122"/>
      <c r="K357" s="122"/>
      <c r="L357" s="122"/>
      <c r="M357" s="122"/>
      <c r="N357" s="122"/>
      <c r="O357" s="122"/>
      <c r="P357" s="122"/>
      <c r="Q357" s="122"/>
      <c r="R357" s="122"/>
      <c r="S357" s="122"/>
      <c r="T357" s="122"/>
      <c r="U357" s="122"/>
      <c r="V357" s="6"/>
      <c r="W357" s="130"/>
      <c r="X357" s="130"/>
      <c r="Y357" s="130"/>
      <c r="Z357" s="130"/>
      <c r="AA357" s="130"/>
      <c r="AB357" s="6"/>
      <c r="AC357" s="130"/>
      <c r="AD357" s="130"/>
      <c r="AE357" s="130"/>
      <c r="AF357" s="130"/>
      <c r="AG357" s="130"/>
      <c r="AH357" s="6"/>
      <c r="AI357" s="6"/>
      <c r="AJ357" s="6"/>
    </row>
    <row r="358" spans="1:36" ht="15" customHeight="1">
      <c r="A358" s="23"/>
      <c r="B358" s="6"/>
      <c r="C358" s="6"/>
      <c r="D358" s="6"/>
      <c r="E358" s="29"/>
      <c r="F358" s="14"/>
      <c r="G358" s="14"/>
      <c r="H358" s="254"/>
      <c r="I358" s="6"/>
      <c r="J358" s="122"/>
      <c r="K358" s="122"/>
      <c r="L358" s="122"/>
      <c r="M358" s="122"/>
      <c r="N358" s="122"/>
      <c r="O358" s="122"/>
      <c r="P358" s="122"/>
      <c r="Q358" s="122"/>
      <c r="R358" s="122"/>
      <c r="S358" s="122"/>
      <c r="T358" s="122"/>
      <c r="U358" s="122"/>
      <c r="V358" s="6"/>
      <c r="W358" s="130"/>
      <c r="X358" s="130"/>
      <c r="Y358" s="130"/>
      <c r="Z358" s="130"/>
      <c r="AA358" s="130"/>
      <c r="AB358" s="6"/>
      <c r="AC358" s="130"/>
      <c r="AD358" s="130"/>
      <c r="AE358" s="130"/>
      <c r="AF358" s="130"/>
      <c r="AG358" s="130"/>
      <c r="AH358" s="6"/>
      <c r="AI358" s="6"/>
      <c r="AJ358" s="6"/>
    </row>
    <row r="359" spans="1:36" ht="15" customHeight="1">
      <c r="A359" s="23"/>
      <c r="B359" s="6"/>
      <c r="C359" s="6"/>
      <c r="D359" s="6"/>
      <c r="E359" s="29"/>
      <c r="F359" s="14"/>
      <c r="G359" s="14"/>
      <c r="H359" s="254"/>
      <c r="I359" s="6"/>
      <c r="J359" s="122"/>
      <c r="K359" s="122"/>
      <c r="L359" s="122"/>
      <c r="M359" s="122"/>
      <c r="N359" s="122"/>
      <c r="O359" s="122"/>
      <c r="P359" s="122"/>
      <c r="Q359" s="122"/>
      <c r="R359" s="122"/>
      <c r="S359" s="122"/>
      <c r="T359" s="122"/>
      <c r="U359" s="122"/>
      <c r="V359" s="6"/>
      <c r="W359" s="130"/>
      <c r="X359" s="130"/>
      <c r="Y359" s="130"/>
      <c r="Z359" s="130"/>
      <c r="AA359" s="130"/>
      <c r="AB359" s="6"/>
      <c r="AC359" s="130"/>
      <c r="AD359" s="130"/>
      <c r="AE359" s="130"/>
      <c r="AF359" s="130"/>
      <c r="AG359" s="130"/>
      <c r="AH359" s="6"/>
      <c r="AI359" s="6"/>
      <c r="AJ359" s="6"/>
    </row>
    <row r="360" spans="1:36" ht="15" customHeight="1">
      <c r="A360" s="23"/>
      <c r="B360" s="6"/>
      <c r="C360" s="6"/>
      <c r="D360" s="6"/>
      <c r="E360" s="1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row>
    <row r="361" spans="1:36" ht="15" customHeight="1">
      <c r="A361" s="23"/>
      <c r="B361" s="6"/>
      <c r="C361" s="6"/>
      <c r="D361" s="6"/>
      <c r="E361" s="29"/>
      <c r="F361" s="14"/>
      <c r="G361" s="14"/>
      <c r="H361" s="254"/>
      <c r="I361" s="6"/>
      <c r="J361" s="122"/>
      <c r="K361" s="122"/>
      <c r="L361" s="122"/>
      <c r="M361" s="122"/>
      <c r="N361" s="122"/>
      <c r="O361" s="122"/>
      <c r="P361" s="122"/>
      <c r="Q361" s="122"/>
      <c r="R361" s="122"/>
      <c r="S361" s="122"/>
      <c r="T361" s="122"/>
      <c r="U361" s="122"/>
      <c r="V361" s="6"/>
      <c r="W361" s="130"/>
      <c r="X361" s="130"/>
      <c r="Y361" s="130"/>
      <c r="Z361" s="130"/>
      <c r="AA361" s="130"/>
      <c r="AB361" s="6"/>
      <c r="AC361" s="130"/>
      <c r="AD361" s="130"/>
      <c r="AE361" s="130"/>
      <c r="AF361" s="130"/>
      <c r="AG361" s="130"/>
      <c r="AH361" s="6"/>
      <c r="AI361" s="6"/>
      <c r="AJ361" s="6"/>
    </row>
    <row r="362" spans="1:36" ht="15" customHeight="1">
      <c r="A362" s="23"/>
      <c r="B362" s="6"/>
      <c r="C362" s="6"/>
      <c r="D362" s="6"/>
      <c r="E362" s="29"/>
      <c r="F362" s="14"/>
      <c r="G362" s="14"/>
      <c r="H362" s="254"/>
      <c r="I362" s="6"/>
      <c r="J362" s="122"/>
      <c r="K362" s="122"/>
      <c r="L362" s="122"/>
      <c r="M362" s="122"/>
      <c r="N362" s="122"/>
      <c r="O362" s="122"/>
      <c r="P362" s="122"/>
      <c r="Q362" s="122"/>
      <c r="R362" s="122"/>
      <c r="S362" s="122"/>
      <c r="T362" s="122"/>
      <c r="U362" s="122"/>
      <c r="V362" s="6"/>
      <c r="W362" s="130"/>
      <c r="X362" s="130"/>
      <c r="Y362" s="130"/>
      <c r="Z362" s="130"/>
      <c r="AA362" s="130"/>
      <c r="AB362" s="6"/>
      <c r="AC362" s="130"/>
      <c r="AD362" s="130"/>
      <c r="AE362" s="130"/>
      <c r="AF362" s="130"/>
      <c r="AG362" s="130"/>
      <c r="AH362" s="6"/>
      <c r="AI362" s="6"/>
      <c r="AJ362" s="6"/>
    </row>
    <row r="363" spans="1:36" ht="15" customHeight="1">
      <c r="A363" s="23"/>
      <c r="B363" s="6"/>
      <c r="C363" s="6"/>
      <c r="D363" s="6"/>
      <c r="E363" s="29"/>
      <c r="F363" s="14"/>
      <c r="G363" s="14"/>
      <c r="H363" s="254"/>
      <c r="I363" s="6"/>
      <c r="J363" s="122"/>
      <c r="K363" s="122"/>
      <c r="L363" s="122"/>
      <c r="M363" s="122"/>
      <c r="N363" s="122"/>
      <c r="O363" s="122"/>
      <c r="P363" s="122"/>
      <c r="Q363" s="122"/>
      <c r="R363" s="122"/>
      <c r="S363" s="122"/>
      <c r="T363" s="122"/>
      <c r="U363" s="122"/>
      <c r="V363" s="6"/>
      <c r="W363" s="130"/>
      <c r="X363" s="130"/>
      <c r="Y363" s="130"/>
      <c r="Z363" s="130"/>
      <c r="AA363" s="130"/>
      <c r="AB363" s="6"/>
      <c r="AC363" s="130"/>
      <c r="AD363" s="130"/>
      <c r="AE363" s="130"/>
      <c r="AF363" s="130"/>
      <c r="AG363" s="130"/>
      <c r="AH363" s="6"/>
      <c r="AI363" s="6"/>
      <c r="AJ363" s="6"/>
    </row>
    <row r="364" spans="1:36" ht="15" customHeight="1">
      <c r="A364" s="23"/>
      <c r="B364" s="6"/>
      <c r="C364" s="6"/>
      <c r="D364" s="6"/>
      <c r="E364" s="29"/>
      <c r="F364" s="14"/>
      <c r="G364" s="14"/>
      <c r="H364" s="254"/>
      <c r="I364" s="6"/>
      <c r="J364" s="122"/>
      <c r="K364" s="122"/>
      <c r="L364" s="122"/>
      <c r="M364" s="122"/>
      <c r="N364" s="122"/>
      <c r="O364" s="122"/>
      <c r="P364" s="122"/>
      <c r="Q364" s="122"/>
      <c r="R364" s="122"/>
      <c r="S364" s="122"/>
      <c r="T364" s="122"/>
      <c r="U364" s="122"/>
      <c r="V364" s="6"/>
      <c r="W364" s="130"/>
      <c r="X364" s="130"/>
      <c r="Y364" s="130"/>
      <c r="Z364" s="130"/>
      <c r="AA364" s="130"/>
      <c r="AB364" s="6"/>
      <c r="AC364" s="130"/>
      <c r="AD364" s="130"/>
      <c r="AE364" s="130"/>
      <c r="AF364" s="130"/>
      <c r="AG364" s="130"/>
      <c r="AH364" s="6"/>
      <c r="AI364" s="6"/>
      <c r="AJ364" s="6"/>
    </row>
    <row r="365" spans="1:36" ht="15" customHeight="1">
      <c r="A365" s="23"/>
      <c r="B365" s="6"/>
      <c r="C365" s="6"/>
      <c r="D365" s="6"/>
      <c r="E365" s="29"/>
      <c r="F365" s="14"/>
      <c r="G365" s="14"/>
      <c r="H365" s="254"/>
      <c r="I365" s="6"/>
      <c r="J365" s="122"/>
      <c r="K365" s="122"/>
      <c r="L365" s="122"/>
      <c r="M365" s="122"/>
      <c r="N365" s="122"/>
      <c r="O365" s="122"/>
      <c r="P365" s="122"/>
      <c r="Q365" s="122"/>
      <c r="R365" s="122"/>
      <c r="S365" s="122"/>
      <c r="T365" s="122"/>
      <c r="U365" s="122"/>
      <c r="V365" s="6"/>
      <c r="W365" s="130"/>
      <c r="X365" s="130"/>
      <c r="Y365" s="130"/>
      <c r="Z365" s="130"/>
      <c r="AA365" s="130"/>
      <c r="AB365" s="6"/>
      <c r="AC365" s="130"/>
      <c r="AD365" s="130"/>
      <c r="AE365" s="130"/>
      <c r="AF365" s="130"/>
      <c r="AG365" s="130"/>
      <c r="AH365" s="6"/>
      <c r="AI365" s="6"/>
      <c r="AJ365" s="6"/>
    </row>
    <row r="366" spans="1:36" ht="15" customHeight="1">
      <c r="A366" s="23"/>
      <c r="B366" s="6"/>
      <c r="C366" s="6"/>
      <c r="D366" s="6"/>
      <c r="E366" s="29"/>
      <c r="F366" s="14"/>
      <c r="G366" s="14"/>
      <c r="H366" s="254"/>
      <c r="I366" s="6"/>
      <c r="J366" s="122"/>
      <c r="K366" s="122"/>
      <c r="L366" s="122"/>
      <c r="M366" s="122"/>
      <c r="N366" s="122"/>
      <c r="O366" s="122"/>
      <c r="P366" s="122"/>
      <c r="Q366" s="122"/>
      <c r="R366" s="122"/>
      <c r="S366" s="122"/>
      <c r="T366" s="122"/>
      <c r="U366" s="122"/>
      <c r="V366" s="6"/>
      <c r="W366" s="130"/>
      <c r="X366" s="130"/>
      <c r="Y366" s="130"/>
      <c r="Z366" s="130"/>
      <c r="AA366" s="130"/>
      <c r="AB366" s="6"/>
      <c r="AC366" s="130"/>
      <c r="AD366" s="130"/>
      <c r="AE366" s="130"/>
      <c r="AF366" s="130"/>
      <c r="AG366" s="130"/>
      <c r="AH366" s="6"/>
      <c r="AI366" s="6"/>
      <c r="AJ366" s="6"/>
    </row>
    <row r="367" spans="1:36" ht="15" customHeight="1">
      <c r="A367" s="23"/>
      <c r="B367" s="6"/>
      <c r="C367" s="6"/>
      <c r="D367" s="6"/>
      <c r="E367" s="29"/>
      <c r="F367" s="14"/>
      <c r="G367" s="14"/>
      <c r="H367" s="254"/>
      <c r="I367" s="6"/>
      <c r="J367" s="122"/>
      <c r="K367" s="122"/>
      <c r="L367" s="122"/>
      <c r="M367" s="122"/>
      <c r="N367" s="122"/>
      <c r="O367" s="122"/>
      <c r="P367" s="122"/>
      <c r="Q367" s="122"/>
      <c r="R367" s="122"/>
      <c r="S367" s="122"/>
      <c r="T367" s="122"/>
      <c r="U367" s="122"/>
      <c r="V367" s="6"/>
      <c r="W367" s="130"/>
      <c r="X367" s="130"/>
      <c r="Y367" s="130"/>
      <c r="Z367" s="130"/>
      <c r="AA367" s="130"/>
      <c r="AB367" s="6"/>
      <c r="AC367" s="130"/>
      <c r="AD367" s="130"/>
      <c r="AE367" s="130"/>
      <c r="AF367" s="130"/>
      <c r="AG367" s="130"/>
      <c r="AH367" s="6"/>
      <c r="AI367" s="6"/>
      <c r="AJ367" s="6"/>
    </row>
    <row r="368" spans="1:36" ht="15" customHeight="1">
      <c r="A368" s="23"/>
      <c r="B368" s="6"/>
      <c r="C368" s="6"/>
      <c r="D368" s="6"/>
      <c r="E368" s="29"/>
      <c r="F368" s="14"/>
      <c r="G368" s="14"/>
      <c r="H368" s="254"/>
      <c r="I368" s="6"/>
      <c r="J368" s="122"/>
      <c r="K368" s="122"/>
      <c r="L368" s="122"/>
      <c r="M368" s="122"/>
      <c r="N368" s="122"/>
      <c r="O368" s="122"/>
      <c r="P368" s="122"/>
      <c r="Q368" s="122"/>
      <c r="R368" s="122"/>
      <c r="S368" s="122"/>
      <c r="T368" s="122"/>
      <c r="U368" s="122"/>
      <c r="V368" s="6"/>
      <c r="W368" s="130"/>
      <c r="X368" s="130"/>
      <c r="Y368" s="130"/>
      <c r="Z368" s="130"/>
      <c r="AA368" s="130"/>
      <c r="AB368" s="6"/>
      <c r="AC368" s="130"/>
      <c r="AD368" s="130"/>
      <c r="AE368" s="130"/>
      <c r="AF368" s="130"/>
      <c r="AG368" s="130"/>
      <c r="AH368" s="6"/>
      <c r="AI368" s="6"/>
      <c r="AJ368" s="6"/>
    </row>
    <row r="369" spans="1:36" ht="15" customHeight="1">
      <c r="A369" s="23"/>
      <c r="B369" s="6"/>
      <c r="C369" s="6"/>
      <c r="D369" s="6"/>
      <c r="E369" s="29"/>
      <c r="F369" s="14"/>
      <c r="G369" s="14"/>
      <c r="H369" s="254"/>
      <c r="I369" s="6"/>
      <c r="J369" s="122"/>
      <c r="K369" s="122"/>
      <c r="L369" s="122"/>
      <c r="M369" s="122"/>
      <c r="N369" s="122"/>
      <c r="O369" s="122"/>
      <c r="P369" s="122"/>
      <c r="Q369" s="122"/>
      <c r="R369" s="122"/>
      <c r="S369" s="122"/>
      <c r="T369" s="122"/>
      <c r="U369" s="122"/>
      <c r="V369" s="6"/>
      <c r="W369" s="130"/>
      <c r="X369" s="130"/>
      <c r="Y369" s="130"/>
      <c r="Z369" s="130"/>
      <c r="AA369" s="130"/>
      <c r="AB369" s="6"/>
      <c r="AC369" s="130"/>
      <c r="AD369" s="130"/>
      <c r="AE369" s="130"/>
      <c r="AF369" s="130"/>
      <c r="AG369" s="130"/>
      <c r="AH369" s="6"/>
      <c r="AI369" s="6"/>
      <c r="AJ369" s="6"/>
    </row>
    <row r="370" spans="1:36" ht="15" customHeight="1">
      <c r="A370" s="23"/>
      <c r="B370" s="6"/>
      <c r="C370" s="6"/>
      <c r="D370" s="6"/>
      <c r="E370" s="29"/>
      <c r="F370" s="14"/>
      <c r="G370" s="14"/>
      <c r="H370" s="254"/>
      <c r="I370" s="6"/>
      <c r="J370" s="122"/>
      <c r="K370" s="122"/>
      <c r="L370" s="122"/>
      <c r="M370" s="122"/>
      <c r="N370" s="122"/>
      <c r="O370" s="122"/>
      <c r="P370" s="122"/>
      <c r="Q370" s="122"/>
      <c r="R370" s="122"/>
      <c r="S370" s="122"/>
      <c r="T370" s="122"/>
      <c r="U370" s="122"/>
      <c r="V370" s="6"/>
      <c r="W370" s="130"/>
      <c r="X370" s="130"/>
      <c r="Y370" s="130"/>
      <c r="Z370" s="130"/>
      <c r="AA370" s="130"/>
      <c r="AB370" s="6"/>
      <c r="AC370" s="130"/>
      <c r="AD370" s="130"/>
      <c r="AE370" s="130"/>
      <c r="AF370" s="130"/>
      <c r="AG370" s="130"/>
      <c r="AH370" s="6"/>
      <c r="AI370" s="6"/>
      <c r="AJ370" s="6"/>
    </row>
    <row r="371" spans="1:36" ht="15" customHeight="1">
      <c r="A371" s="23"/>
      <c r="B371" s="6"/>
      <c r="C371" s="6"/>
      <c r="D371" s="6"/>
      <c r="E371" s="1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row>
    <row r="372" spans="1:36" ht="15" customHeight="1">
      <c r="A372" s="23"/>
      <c r="B372" s="6"/>
      <c r="C372" s="6"/>
      <c r="D372" s="6"/>
      <c r="E372" s="29"/>
      <c r="F372" s="14"/>
      <c r="G372" s="14"/>
      <c r="H372" s="254"/>
      <c r="I372" s="6"/>
      <c r="J372" s="122"/>
      <c r="K372" s="122"/>
      <c r="L372" s="122"/>
      <c r="M372" s="122"/>
      <c r="N372" s="122"/>
      <c r="O372" s="122"/>
      <c r="P372" s="122"/>
      <c r="Q372" s="122"/>
      <c r="R372" s="122"/>
      <c r="S372" s="122"/>
      <c r="T372" s="122"/>
      <c r="U372" s="122"/>
      <c r="V372" s="6"/>
      <c r="W372" s="130"/>
      <c r="X372" s="130"/>
      <c r="Y372" s="130"/>
      <c r="Z372" s="130"/>
      <c r="AA372" s="130"/>
      <c r="AB372" s="6"/>
      <c r="AC372" s="130"/>
      <c r="AD372" s="130"/>
      <c r="AE372" s="130"/>
      <c r="AF372" s="130"/>
      <c r="AG372" s="130"/>
      <c r="AH372" s="6"/>
      <c r="AI372" s="6"/>
      <c r="AJ372" s="6"/>
    </row>
    <row r="373" spans="1:36" ht="15" customHeight="1">
      <c r="A373" s="23"/>
      <c r="B373" s="6"/>
      <c r="C373" s="6"/>
      <c r="D373" s="6"/>
      <c r="E373" s="29"/>
      <c r="F373" s="14"/>
      <c r="G373" s="14"/>
      <c r="H373" s="254"/>
      <c r="I373" s="6"/>
      <c r="J373" s="122"/>
      <c r="K373" s="122"/>
      <c r="L373" s="122"/>
      <c r="M373" s="122"/>
      <c r="N373" s="122"/>
      <c r="O373" s="122"/>
      <c r="P373" s="122"/>
      <c r="Q373" s="122"/>
      <c r="R373" s="122"/>
      <c r="S373" s="122"/>
      <c r="T373" s="122"/>
      <c r="U373" s="122"/>
      <c r="V373" s="6"/>
      <c r="W373" s="130"/>
      <c r="X373" s="130"/>
      <c r="Y373" s="130"/>
      <c r="Z373" s="130"/>
      <c r="AA373" s="130"/>
      <c r="AB373" s="6"/>
      <c r="AC373" s="130"/>
      <c r="AD373" s="130"/>
      <c r="AE373" s="130"/>
      <c r="AF373" s="130"/>
      <c r="AG373" s="130"/>
      <c r="AH373" s="6"/>
      <c r="AI373" s="6"/>
      <c r="AJ373" s="6"/>
    </row>
    <row r="374" spans="1:36" ht="15" customHeight="1">
      <c r="A374" s="23"/>
      <c r="B374" s="6"/>
      <c r="C374" s="6"/>
      <c r="D374" s="6"/>
      <c r="E374" s="29"/>
      <c r="F374" s="14"/>
      <c r="G374" s="14"/>
      <c r="H374" s="254"/>
      <c r="I374" s="6"/>
      <c r="J374" s="122"/>
      <c r="K374" s="122"/>
      <c r="L374" s="122"/>
      <c r="M374" s="122"/>
      <c r="N374" s="122"/>
      <c r="O374" s="122"/>
      <c r="P374" s="122"/>
      <c r="Q374" s="122"/>
      <c r="R374" s="122"/>
      <c r="S374" s="122"/>
      <c r="T374" s="122"/>
      <c r="U374" s="122"/>
      <c r="V374" s="6"/>
      <c r="W374" s="130"/>
      <c r="X374" s="130"/>
      <c r="Y374" s="130"/>
      <c r="Z374" s="130"/>
      <c r="AA374" s="130"/>
      <c r="AB374" s="6"/>
      <c r="AC374" s="130"/>
      <c r="AD374" s="130"/>
      <c r="AE374" s="130"/>
      <c r="AF374" s="130"/>
      <c r="AG374" s="130"/>
      <c r="AH374" s="6"/>
      <c r="AI374" s="6"/>
      <c r="AJ374" s="6"/>
    </row>
    <row r="375" spans="1:36" ht="15" customHeight="1">
      <c r="A375" s="23"/>
      <c r="B375" s="6"/>
      <c r="C375" s="6"/>
      <c r="D375" s="6"/>
      <c r="E375" s="29"/>
      <c r="F375" s="14"/>
      <c r="G375" s="14"/>
      <c r="H375" s="254"/>
      <c r="I375" s="6"/>
      <c r="J375" s="122"/>
      <c r="K375" s="122"/>
      <c r="L375" s="122"/>
      <c r="M375" s="122"/>
      <c r="N375" s="122"/>
      <c r="O375" s="122"/>
      <c r="P375" s="122"/>
      <c r="Q375" s="122"/>
      <c r="R375" s="122"/>
      <c r="S375" s="122"/>
      <c r="T375" s="122"/>
      <c r="U375" s="122"/>
      <c r="V375" s="6"/>
      <c r="W375" s="130"/>
      <c r="X375" s="130"/>
      <c r="Y375" s="130"/>
      <c r="Z375" s="130"/>
      <c r="AA375" s="130"/>
      <c r="AB375" s="6"/>
      <c r="AC375" s="130"/>
      <c r="AD375" s="130"/>
      <c r="AE375" s="130"/>
      <c r="AF375" s="130"/>
      <c r="AG375" s="130"/>
      <c r="AH375" s="6"/>
      <c r="AI375" s="6"/>
      <c r="AJ375" s="6"/>
    </row>
    <row r="376" spans="1:36" ht="15" customHeight="1">
      <c r="A376" s="23"/>
      <c r="B376" s="6"/>
      <c r="C376" s="6"/>
      <c r="D376" s="6"/>
      <c r="E376" s="29"/>
      <c r="F376" s="14"/>
      <c r="G376" s="14"/>
      <c r="H376" s="254"/>
      <c r="I376" s="6"/>
      <c r="J376" s="122"/>
      <c r="K376" s="122"/>
      <c r="L376" s="122"/>
      <c r="M376" s="122"/>
      <c r="N376" s="122"/>
      <c r="O376" s="122"/>
      <c r="P376" s="122"/>
      <c r="Q376" s="122"/>
      <c r="R376" s="122"/>
      <c r="S376" s="122"/>
      <c r="T376" s="122"/>
      <c r="U376" s="122"/>
      <c r="V376" s="6"/>
      <c r="W376" s="130"/>
      <c r="X376" s="130"/>
      <c r="Y376" s="130"/>
      <c r="Z376" s="130"/>
      <c r="AA376" s="130"/>
      <c r="AB376" s="6"/>
      <c r="AC376" s="130"/>
      <c r="AD376" s="130"/>
      <c r="AE376" s="130"/>
      <c r="AF376" s="130"/>
      <c r="AG376" s="130"/>
      <c r="AH376" s="6"/>
      <c r="AI376" s="6"/>
      <c r="AJ376" s="6"/>
    </row>
    <row r="377" spans="1:36" ht="15" customHeight="1">
      <c r="A377" s="23"/>
      <c r="B377" s="6"/>
      <c r="C377" s="6"/>
      <c r="D377" s="6"/>
      <c r="E377" s="29"/>
      <c r="F377" s="14"/>
      <c r="G377" s="14"/>
      <c r="H377" s="254"/>
      <c r="I377" s="6"/>
      <c r="J377" s="122"/>
      <c r="K377" s="122"/>
      <c r="L377" s="122"/>
      <c r="M377" s="122"/>
      <c r="N377" s="122"/>
      <c r="O377" s="122"/>
      <c r="P377" s="122"/>
      <c r="Q377" s="122"/>
      <c r="R377" s="122"/>
      <c r="S377" s="122"/>
      <c r="T377" s="122"/>
      <c r="U377" s="122"/>
      <c r="V377" s="6"/>
      <c r="W377" s="130"/>
      <c r="X377" s="130"/>
      <c r="Y377" s="130"/>
      <c r="Z377" s="130"/>
      <c r="AA377" s="130"/>
      <c r="AB377" s="6"/>
      <c r="AC377" s="130"/>
      <c r="AD377" s="130"/>
      <c r="AE377" s="130"/>
      <c r="AF377" s="130"/>
      <c r="AG377" s="130"/>
      <c r="AH377" s="6"/>
      <c r="AI377" s="6"/>
      <c r="AJ377" s="6"/>
    </row>
    <row r="378" spans="1:36" ht="15" customHeight="1">
      <c r="A378" s="23"/>
      <c r="B378" s="6"/>
      <c r="C378" s="6"/>
      <c r="D378" s="6"/>
      <c r="E378" s="29"/>
      <c r="F378" s="14"/>
      <c r="G378" s="14"/>
      <c r="H378" s="254"/>
      <c r="I378" s="6"/>
      <c r="J378" s="122"/>
      <c r="K378" s="122"/>
      <c r="L378" s="122"/>
      <c r="M378" s="122"/>
      <c r="N378" s="122"/>
      <c r="O378" s="122"/>
      <c r="P378" s="122"/>
      <c r="Q378" s="122"/>
      <c r="R378" s="122"/>
      <c r="S378" s="122"/>
      <c r="T378" s="122"/>
      <c r="U378" s="122"/>
      <c r="V378" s="6"/>
      <c r="W378" s="130"/>
      <c r="X378" s="130"/>
      <c r="Y378" s="130"/>
      <c r="Z378" s="130"/>
      <c r="AA378" s="130"/>
      <c r="AB378" s="6"/>
      <c r="AC378" s="130"/>
      <c r="AD378" s="130"/>
      <c r="AE378" s="130"/>
      <c r="AF378" s="130"/>
      <c r="AG378" s="130"/>
      <c r="AH378" s="6"/>
      <c r="AI378" s="6"/>
      <c r="AJ378" s="6"/>
    </row>
    <row r="379" spans="1:36" ht="15" customHeight="1">
      <c r="A379" s="23"/>
      <c r="B379" s="6"/>
      <c r="C379" s="6"/>
      <c r="D379" s="6"/>
      <c r="E379" s="29"/>
      <c r="F379" s="14"/>
      <c r="G379" s="14"/>
      <c r="H379" s="254"/>
      <c r="I379" s="6"/>
      <c r="J379" s="122"/>
      <c r="K379" s="122"/>
      <c r="L379" s="122"/>
      <c r="M379" s="122"/>
      <c r="N379" s="122"/>
      <c r="O379" s="122"/>
      <c r="P379" s="122"/>
      <c r="Q379" s="122"/>
      <c r="R379" s="122"/>
      <c r="S379" s="122"/>
      <c r="T379" s="122"/>
      <c r="U379" s="122"/>
      <c r="V379" s="6"/>
      <c r="W379" s="130"/>
      <c r="X379" s="130"/>
      <c r="Y379" s="130"/>
      <c r="Z379" s="130"/>
      <c r="AA379" s="130"/>
      <c r="AB379" s="6"/>
      <c r="AC379" s="130"/>
      <c r="AD379" s="130"/>
      <c r="AE379" s="130"/>
      <c r="AF379" s="130"/>
      <c r="AG379" s="130"/>
      <c r="AH379" s="6"/>
      <c r="AI379" s="6"/>
      <c r="AJ379" s="6"/>
    </row>
    <row r="380" spans="1:36" ht="15" customHeight="1">
      <c r="A380" s="23"/>
      <c r="B380" s="6"/>
      <c r="C380" s="6"/>
      <c r="D380" s="6"/>
      <c r="E380" s="29"/>
      <c r="F380" s="14"/>
      <c r="G380" s="14"/>
      <c r="H380" s="254"/>
      <c r="I380" s="6"/>
      <c r="J380" s="122"/>
      <c r="K380" s="122"/>
      <c r="L380" s="122"/>
      <c r="M380" s="122"/>
      <c r="N380" s="122"/>
      <c r="O380" s="122"/>
      <c r="P380" s="122"/>
      <c r="Q380" s="122"/>
      <c r="R380" s="122"/>
      <c r="S380" s="122"/>
      <c r="T380" s="122"/>
      <c r="U380" s="122"/>
      <c r="V380" s="6"/>
      <c r="W380" s="130"/>
      <c r="X380" s="130"/>
      <c r="Y380" s="130"/>
      <c r="Z380" s="130"/>
      <c r="AA380" s="130"/>
      <c r="AB380" s="6"/>
      <c r="AC380" s="130"/>
      <c r="AD380" s="130"/>
      <c r="AE380" s="130"/>
      <c r="AF380" s="130"/>
      <c r="AG380" s="130"/>
      <c r="AH380" s="6"/>
      <c r="AI380" s="6"/>
      <c r="AJ380" s="6"/>
    </row>
    <row r="381" spans="1:36" ht="15" customHeight="1">
      <c r="A381" s="23"/>
      <c r="B381" s="6"/>
      <c r="C381" s="6"/>
      <c r="D381" s="6"/>
      <c r="E381" s="29"/>
      <c r="F381" s="14"/>
      <c r="G381" s="14"/>
      <c r="H381" s="254"/>
      <c r="I381" s="6"/>
      <c r="J381" s="122"/>
      <c r="K381" s="122"/>
      <c r="L381" s="122"/>
      <c r="M381" s="122"/>
      <c r="N381" s="122"/>
      <c r="O381" s="122"/>
      <c r="P381" s="122"/>
      <c r="Q381" s="122"/>
      <c r="R381" s="122"/>
      <c r="S381" s="122"/>
      <c r="T381" s="122"/>
      <c r="U381" s="122"/>
      <c r="V381" s="6"/>
      <c r="W381" s="130"/>
      <c r="X381" s="130"/>
      <c r="Y381" s="130"/>
      <c r="Z381" s="130"/>
      <c r="AA381" s="130"/>
      <c r="AB381" s="6"/>
      <c r="AC381" s="130"/>
      <c r="AD381" s="130"/>
      <c r="AE381" s="130"/>
      <c r="AF381" s="130"/>
      <c r="AG381" s="130"/>
      <c r="AH381" s="6"/>
      <c r="AI381" s="6"/>
      <c r="AJ381" s="6"/>
    </row>
    <row r="382" spans="1:36" ht="15" customHeight="1">
      <c r="A382" s="23"/>
      <c r="B382" s="6"/>
      <c r="C382" s="6"/>
      <c r="D382" s="6"/>
      <c r="E382" s="1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row>
    <row r="383" spans="1:36" ht="15" customHeight="1">
      <c r="A383" s="23"/>
      <c r="B383" s="6"/>
      <c r="C383" s="6"/>
      <c r="D383" s="6"/>
      <c r="E383" s="29"/>
      <c r="F383" s="14"/>
      <c r="G383" s="14"/>
      <c r="H383" s="254"/>
      <c r="I383" s="6"/>
      <c r="J383" s="122"/>
      <c r="K383" s="122"/>
      <c r="L383" s="122"/>
      <c r="M383" s="122"/>
      <c r="N383" s="122"/>
      <c r="O383" s="122"/>
      <c r="P383" s="122"/>
      <c r="Q383" s="122"/>
      <c r="R383" s="122"/>
      <c r="S383" s="122"/>
      <c r="T383" s="122"/>
      <c r="U383" s="122"/>
      <c r="V383" s="6"/>
      <c r="W383" s="130"/>
      <c r="X383" s="130"/>
      <c r="Y383" s="130"/>
      <c r="Z383" s="130"/>
      <c r="AA383" s="130"/>
      <c r="AB383" s="6"/>
      <c r="AC383" s="130"/>
      <c r="AD383" s="130"/>
      <c r="AE383" s="130"/>
      <c r="AF383" s="130"/>
      <c r="AG383" s="130"/>
      <c r="AH383" s="6"/>
      <c r="AI383" s="6"/>
      <c r="AJ383" s="6"/>
    </row>
    <row r="384" spans="1:36" ht="15" customHeight="1">
      <c r="A384" s="23"/>
      <c r="B384" s="6"/>
      <c r="C384" s="6"/>
      <c r="D384" s="6"/>
      <c r="E384" s="29"/>
      <c r="F384" s="14"/>
      <c r="G384" s="14"/>
      <c r="H384" s="254"/>
      <c r="I384" s="6"/>
      <c r="J384" s="122"/>
      <c r="K384" s="122"/>
      <c r="L384" s="122"/>
      <c r="M384" s="122"/>
      <c r="N384" s="122"/>
      <c r="O384" s="122"/>
      <c r="P384" s="122"/>
      <c r="Q384" s="122"/>
      <c r="R384" s="122"/>
      <c r="S384" s="122"/>
      <c r="T384" s="122"/>
      <c r="U384" s="122"/>
      <c r="V384" s="6"/>
      <c r="W384" s="130"/>
      <c r="X384" s="130"/>
      <c r="Y384" s="130"/>
      <c r="Z384" s="130"/>
      <c r="AA384" s="130"/>
      <c r="AB384" s="6"/>
      <c r="AC384" s="130"/>
      <c r="AD384" s="130"/>
      <c r="AE384" s="130"/>
      <c r="AF384" s="130"/>
      <c r="AG384" s="130"/>
      <c r="AH384" s="6"/>
      <c r="AI384" s="6"/>
      <c r="AJ384" s="6"/>
    </row>
    <row r="385" spans="1:36" ht="15" customHeight="1">
      <c r="A385" s="23"/>
      <c r="B385" s="6"/>
      <c r="C385" s="6"/>
      <c r="D385" s="6"/>
      <c r="E385" s="29"/>
      <c r="F385" s="14"/>
      <c r="G385" s="14"/>
      <c r="H385" s="254"/>
      <c r="I385" s="6"/>
      <c r="J385" s="122"/>
      <c r="K385" s="122"/>
      <c r="L385" s="122"/>
      <c r="M385" s="122"/>
      <c r="N385" s="122"/>
      <c r="O385" s="122"/>
      <c r="P385" s="122"/>
      <c r="Q385" s="122"/>
      <c r="R385" s="122"/>
      <c r="S385" s="122"/>
      <c r="T385" s="122"/>
      <c r="U385" s="122"/>
      <c r="V385" s="6"/>
      <c r="W385" s="130"/>
      <c r="X385" s="130"/>
      <c r="Y385" s="130"/>
      <c r="Z385" s="130"/>
      <c r="AA385" s="130"/>
      <c r="AB385" s="6"/>
      <c r="AC385" s="130"/>
      <c r="AD385" s="130"/>
      <c r="AE385" s="130"/>
      <c r="AF385" s="130"/>
      <c r="AG385" s="130"/>
      <c r="AH385" s="6"/>
      <c r="AI385" s="6"/>
      <c r="AJ385" s="6"/>
    </row>
    <row r="386" spans="1:36" ht="15" customHeight="1">
      <c r="A386" s="23"/>
      <c r="B386" s="6"/>
      <c r="C386" s="6"/>
      <c r="D386" s="6"/>
      <c r="E386" s="29"/>
      <c r="F386" s="14"/>
      <c r="G386" s="14"/>
      <c r="H386" s="254"/>
      <c r="I386" s="6"/>
      <c r="J386" s="122"/>
      <c r="K386" s="122"/>
      <c r="L386" s="122"/>
      <c r="M386" s="122"/>
      <c r="N386" s="122"/>
      <c r="O386" s="122"/>
      <c r="P386" s="122"/>
      <c r="Q386" s="122"/>
      <c r="R386" s="122"/>
      <c r="S386" s="122"/>
      <c r="T386" s="122"/>
      <c r="U386" s="122"/>
      <c r="V386" s="6"/>
      <c r="W386" s="130"/>
      <c r="X386" s="130"/>
      <c r="Y386" s="130"/>
      <c r="Z386" s="130"/>
      <c r="AA386" s="130"/>
      <c r="AB386" s="6"/>
      <c r="AC386" s="130"/>
      <c r="AD386" s="130"/>
      <c r="AE386" s="130"/>
      <c r="AF386" s="130"/>
      <c r="AG386" s="130"/>
      <c r="AH386" s="6"/>
      <c r="AI386" s="6"/>
      <c r="AJ386" s="6"/>
    </row>
    <row r="387" spans="1:36" ht="15" customHeight="1">
      <c r="A387" s="23"/>
      <c r="B387" s="6"/>
      <c r="C387" s="6"/>
      <c r="D387" s="6"/>
      <c r="E387" s="29"/>
      <c r="F387" s="14"/>
      <c r="G387" s="14"/>
      <c r="H387" s="254"/>
      <c r="I387" s="6"/>
      <c r="J387" s="122"/>
      <c r="K387" s="122"/>
      <c r="L387" s="122"/>
      <c r="M387" s="122"/>
      <c r="N387" s="122"/>
      <c r="O387" s="122"/>
      <c r="P387" s="122"/>
      <c r="Q387" s="122"/>
      <c r="R387" s="122"/>
      <c r="S387" s="122"/>
      <c r="T387" s="122"/>
      <c r="U387" s="122"/>
      <c r="V387" s="6"/>
      <c r="W387" s="130"/>
      <c r="X387" s="130"/>
      <c r="Y387" s="130"/>
      <c r="Z387" s="130"/>
      <c r="AA387" s="130"/>
      <c r="AB387" s="6"/>
      <c r="AC387" s="130"/>
      <c r="AD387" s="130"/>
      <c r="AE387" s="130"/>
      <c r="AF387" s="130"/>
      <c r="AG387" s="130"/>
      <c r="AH387" s="6"/>
      <c r="AI387" s="6"/>
      <c r="AJ387" s="6"/>
    </row>
    <row r="388" spans="1:36" ht="15" customHeight="1">
      <c r="A388" s="23"/>
      <c r="B388" s="6"/>
      <c r="C388" s="6"/>
      <c r="D388" s="6"/>
      <c r="E388" s="29"/>
      <c r="F388" s="14"/>
      <c r="G388" s="14"/>
      <c r="H388" s="254"/>
      <c r="I388" s="6"/>
      <c r="J388" s="122"/>
      <c r="K388" s="122"/>
      <c r="L388" s="122"/>
      <c r="M388" s="122"/>
      <c r="N388" s="122"/>
      <c r="O388" s="122"/>
      <c r="P388" s="122"/>
      <c r="Q388" s="122"/>
      <c r="R388" s="122"/>
      <c r="S388" s="122"/>
      <c r="T388" s="122"/>
      <c r="U388" s="122"/>
      <c r="V388" s="6"/>
      <c r="W388" s="130"/>
      <c r="X388" s="130"/>
      <c r="Y388" s="130"/>
      <c r="Z388" s="130"/>
      <c r="AA388" s="130"/>
      <c r="AB388" s="6"/>
      <c r="AC388" s="130"/>
      <c r="AD388" s="130"/>
      <c r="AE388" s="130"/>
      <c r="AF388" s="130"/>
      <c r="AG388" s="130"/>
      <c r="AH388" s="6"/>
      <c r="AI388" s="6"/>
      <c r="AJ388" s="6"/>
    </row>
    <row r="389" spans="1:36" ht="15" customHeight="1">
      <c r="A389" s="23"/>
      <c r="B389" s="6"/>
      <c r="C389" s="6"/>
      <c r="D389" s="6"/>
      <c r="E389" s="29"/>
      <c r="F389" s="14"/>
      <c r="G389" s="14"/>
      <c r="H389" s="254"/>
      <c r="I389" s="6"/>
      <c r="J389" s="122"/>
      <c r="K389" s="122"/>
      <c r="L389" s="122"/>
      <c r="M389" s="122"/>
      <c r="N389" s="122"/>
      <c r="O389" s="122"/>
      <c r="P389" s="122"/>
      <c r="Q389" s="122"/>
      <c r="R389" s="122"/>
      <c r="S389" s="122"/>
      <c r="T389" s="122"/>
      <c r="U389" s="122"/>
      <c r="V389" s="6"/>
      <c r="W389" s="130"/>
      <c r="X389" s="130"/>
      <c r="Y389" s="130"/>
      <c r="Z389" s="130"/>
      <c r="AA389" s="130"/>
      <c r="AB389" s="6"/>
      <c r="AC389" s="130"/>
      <c r="AD389" s="130"/>
      <c r="AE389" s="130"/>
      <c r="AF389" s="130"/>
      <c r="AG389" s="130"/>
      <c r="AH389" s="6"/>
      <c r="AI389" s="6"/>
      <c r="AJ389" s="6"/>
    </row>
    <row r="390" spans="1:36" ht="15" customHeight="1">
      <c r="A390" s="23"/>
      <c r="B390" s="6"/>
      <c r="C390" s="6"/>
      <c r="D390" s="6"/>
      <c r="E390" s="29"/>
      <c r="F390" s="14"/>
      <c r="G390" s="14"/>
      <c r="H390" s="254"/>
      <c r="I390" s="6"/>
      <c r="J390" s="122"/>
      <c r="K390" s="122"/>
      <c r="L390" s="122"/>
      <c r="M390" s="122"/>
      <c r="N390" s="122"/>
      <c r="O390" s="122"/>
      <c r="P390" s="122"/>
      <c r="Q390" s="122"/>
      <c r="R390" s="122"/>
      <c r="S390" s="122"/>
      <c r="T390" s="122"/>
      <c r="U390" s="122"/>
      <c r="V390" s="6"/>
      <c r="W390" s="130"/>
      <c r="X390" s="130"/>
      <c r="Y390" s="130"/>
      <c r="Z390" s="130"/>
      <c r="AA390" s="130"/>
      <c r="AB390" s="6"/>
      <c r="AC390" s="130"/>
      <c r="AD390" s="130"/>
      <c r="AE390" s="130"/>
      <c r="AF390" s="130"/>
      <c r="AG390" s="130"/>
      <c r="AH390" s="6"/>
      <c r="AI390" s="6"/>
      <c r="AJ390" s="6"/>
    </row>
    <row r="391" spans="1:36" ht="15" customHeight="1">
      <c r="A391" s="23"/>
      <c r="B391" s="6"/>
      <c r="C391" s="6"/>
      <c r="D391" s="6"/>
      <c r="E391" s="29"/>
      <c r="F391" s="14"/>
      <c r="G391" s="14"/>
      <c r="H391" s="254"/>
      <c r="I391" s="6"/>
      <c r="J391" s="122"/>
      <c r="K391" s="122"/>
      <c r="L391" s="122"/>
      <c r="M391" s="122"/>
      <c r="N391" s="122"/>
      <c r="O391" s="122"/>
      <c r="P391" s="122"/>
      <c r="Q391" s="122"/>
      <c r="R391" s="122"/>
      <c r="S391" s="122"/>
      <c r="T391" s="122"/>
      <c r="U391" s="122"/>
      <c r="V391" s="6"/>
      <c r="W391" s="130"/>
      <c r="X391" s="130"/>
      <c r="Y391" s="130"/>
      <c r="Z391" s="130"/>
      <c r="AA391" s="130"/>
      <c r="AB391" s="6"/>
      <c r="AC391" s="130"/>
      <c r="AD391" s="130"/>
      <c r="AE391" s="130"/>
      <c r="AF391" s="130"/>
      <c r="AG391" s="130"/>
      <c r="AH391" s="6"/>
      <c r="AI391" s="6"/>
      <c r="AJ391" s="6"/>
    </row>
    <row r="392" spans="1:36" ht="15" customHeight="1">
      <c r="A392" s="23"/>
      <c r="B392" s="6"/>
      <c r="C392" s="6"/>
      <c r="D392" s="6"/>
      <c r="E392" s="29"/>
      <c r="F392" s="14"/>
      <c r="G392" s="14"/>
      <c r="H392" s="254"/>
      <c r="I392" s="6"/>
      <c r="J392" s="122"/>
      <c r="K392" s="122"/>
      <c r="L392" s="122"/>
      <c r="M392" s="122"/>
      <c r="N392" s="122"/>
      <c r="O392" s="122"/>
      <c r="P392" s="122"/>
      <c r="Q392" s="122"/>
      <c r="R392" s="122"/>
      <c r="S392" s="122"/>
      <c r="T392" s="122"/>
      <c r="U392" s="122"/>
      <c r="V392" s="6"/>
      <c r="W392" s="130"/>
      <c r="X392" s="130"/>
      <c r="Y392" s="130"/>
      <c r="Z392" s="130"/>
      <c r="AA392" s="130"/>
      <c r="AB392" s="6"/>
      <c r="AC392" s="130"/>
      <c r="AD392" s="130"/>
      <c r="AE392" s="130"/>
      <c r="AF392" s="130"/>
      <c r="AG392" s="130"/>
      <c r="AH392" s="6"/>
      <c r="AI392" s="6"/>
      <c r="AJ392" s="6"/>
    </row>
    <row r="393" spans="1:36" ht="15" customHeight="1">
      <c r="A393" s="23"/>
      <c r="B393" s="6"/>
      <c r="C393" s="6"/>
      <c r="D393" s="6"/>
      <c r="E393" s="1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row>
    <row r="394" spans="1:36" ht="15" customHeight="1">
      <c r="A394" s="23"/>
      <c r="B394" s="6"/>
      <c r="C394" s="6"/>
      <c r="D394" s="6"/>
      <c r="E394" s="29"/>
      <c r="F394" s="14"/>
      <c r="G394" s="14"/>
      <c r="H394" s="254"/>
      <c r="I394" s="6"/>
      <c r="J394" s="122"/>
      <c r="K394" s="122"/>
      <c r="L394" s="122"/>
      <c r="M394" s="122"/>
      <c r="N394" s="122"/>
      <c r="O394" s="122"/>
      <c r="P394" s="122"/>
      <c r="Q394" s="122"/>
      <c r="R394" s="122"/>
      <c r="S394" s="122"/>
      <c r="T394" s="122"/>
      <c r="U394" s="122"/>
      <c r="V394" s="6"/>
      <c r="W394" s="130"/>
      <c r="X394" s="130"/>
      <c r="Y394" s="130"/>
      <c r="Z394" s="130"/>
      <c r="AA394" s="130"/>
      <c r="AB394" s="6"/>
      <c r="AC394" s="130"/>
      <c r="AD394" s="130"/>
      <c r="AE394" s="130"/>
      <c r="AF394" s="130"/>
      <c r="AG394" s="130"/>
      <c r="AH394" s="6"/>
      <c r="AI394" s="6"/>
      <c r="AJ394" s="6"/>
    </row>
    <row r="395" spans="1:36" ht="15" customHeight="1">
      <c r="A395" s="23"/>
      <c r="B395" s="6"/>
      <c r="C395" s="6"/>
      <c r="D395" s="6"/>
      <c r="E395" s="29"/>
      <c r="F395" s="14"/>
      <c r="G395" s="14"/>
      <c r="H395" s="254"/>
      <c r="I395" s="6"/>
      <c r="J395" s="122"/>
      <c r="K395" s="122"/>
      <c r="L395" s="122"/>
      <c r="M395" s="122"/>
      <c r="N395" s="122"/>
      <c r="O395" s="122"/>
      <c r="P395" s="122"/>
      <c r="Q395" s="122"/>
      <c r="R395" s="122"/>
      <c r="S395" s="122"/>
      <c r="T395" s="122"/>
      <c r="U395" s="122"/>
      <c r="V395" s="6"/>
      <c r="W395" s="130"/>
      <c r="X395" s="130"/>
      <c r="Y395" s="130"/>
      <c r="Z395" s="130"/>
      <c r="AA395" s="130"/>
      <c r="AB395" s="6"/>
      <c r="AC395" s="130"/>
      <c r="AD395" s="130"/>
      <c r="AE395" s="130"/>
      <c r="AF395" s="130"/>
      <c r="AG395" s="130"/>
      <c r="AH395" s="6"/>
      <c r="AI395" s="6"/>
      <c r="AJ395" s="6"/>
    </row>
    <row r="396" spans="1:36" ht="15" customHeight="1">
      <c r="A396" s="23"/>
      <c r="B396" s="6"/>
      <c r="C396" s="6"/>
      <c r="D396" s="6"/>
      <c r="E396" s="29"/>
      <c r="F396" s="14"/>
      <c r="G396" s="14"/>
      <c r="H396" s="254"/>
      <c r="I396" s="6"/>
      <c r="J396" s="122"/>
      <c r="K396" s="122"/>
      <c r="L396" s="122"/>
      <c r="M396" s="122"/>
      <c r="N396" s="122"/>
      <c r="O396" s="122"/>
      <c r="P396" s="122"/>
      <c r="Q396" s="122"/>
      <c r="R396" s="122"/>
      <c r="S396" s="122"/>
      <c r="T396" s="122"/>
      <c r="U396" s="122"/>
      <c r="V396" s="6"/>
      <c r="W396" s="130"/>
      <c r="X396" s="130"/>
      <c r="Y396" s="130"/>
      <c r="Z396" s="130"/>
      <c r="AA396" s="130"/>
      <c r="AB396" s="6"/>
      <c r="AC396" s="130"/>
      <c r="AD396" s="130"/>
      <c r="AE396" s="130"/>
      <c r="AF396" s="130"/>
      <c r="AG396" s="130"/>
      <c r="AH396" s="6"/>
      <c r="AI396" s="6"/>
      <c r="AJ396" s="6"/>
    </row>
    <row r="397" spans="1:36" ht="15" customHeight="1">
      <c r="A397" s="23"/>
      <c r="B397" s="6"/>
      <c r="C397" s="6"/>
      <c r="D397" s="6"/>
      <c r="E397" s="29"/>
      <c r="F397" s="14"/>
      <c r="G397" s="14"/>
      <c r="H397" s="254"/>
      <c r="I397" s="6"/>
      <c r="J397" s="122"/>
      <c r="K397" s="122"/>
      <c r="L397" s="122"/>
      <c r="M397" s="122"/>
      <c r="N397" s="122"/>
      <c r="O397" s="122"/>
      <c r="P397" s="122"/>
      <c r="Q397" s="122"/>
      <c r="R397" s="122"/>
      <c r="S397" s="122"/>
      <c r="T397" s="122"/>
      <c r="U397" s="122"/>
      <c r="V397" s="6"/>
      <c r="W397" s="130"/>
      <c r="X397" s="130"/>
      <c r="Y397" s="130"/>
      <c r="Z397" s="130"/>
      <c r="AA397" s="130"/>
      <c r="AB397" s="6"/>
      <c r="AC397" s="130"/>
      <c r="AD397" s="130"/>
      <c r="AE397" s="130"/>
      <c r="AF397" s="130"/>
      <c r="AG397" s="130"/>
      <c r="AH397" s="6"/>
      <c r="AI397" s="6"/>
      <c r="AJ397" s="6"/>
    </row>
    <row r="398" spans="1:36" ht="15" customHeight="1">
      <c r="A398" s="23"/>
      <c r="B398" s="6"/>
      <c r="C398" s="6"/>
      <c r="D398" s="6"/>
      <c r="E398" s="29"/>
      <c r="F398" s="14"/>
      <c r="G398" s="14"/>
      <c r="H398" s="254"/>
      <c r="I398" s="6"/>
      <c r="J398" s="122"/>
      <c r="K398" s="122"/>
      <c r="L398" s="122"/>
      <c r="M398" s="122"/>
      <c r="N398" s="122"/>
      <c r="O398" s="122"/>
      <c r="P398" s="122"/>
      <c r="Q398" s="122"/>
      <c r="R398" s="122"/>
      <c r="S398" s="122"/>
      <c r="T398" s="122"/>
      <c r="U398" s="122"/>
      <c r="V398" s="6"/>
      <c r="W398" s="130"/>
      <c r="X398" s="130"/>
      <c r="Y398" s="130"/>
      <c r="Z398" s="130"/>
      <c r="AA398" s="130"/>
      <c r="AB398" s="6"/>
      <c r="AC398" s="130"/>
      <c r="AD398" s="130"/>
      <c r="AE398" s="130"/>
      <c r="AF398" s="130"/>
      <c r="AG398" s="130"/>
      <c r="AH398" s="6"/>
      <c r="AI398" s="6"/>
      <c r="AJ398" s="6"/>
    </row>
    <row r="399" spans="1:36" ht="15" customHeight="1">
      <c r="A399" s="23"/>
      <c r="B399" s="6"/>
      <c r="C399" s="6"/>
      <c r="D399" s="6"/>
      <c r="E399" s="29"/>
      <c r="F399" s="14"/>
      <c r="G399" s="14"/>
      <c r="H399" s="254"/>
      <c r="I399" s="6"/>
      <c r="J399" s="122"/>
      <c r="K399" s="122"/>
      <c r="L399" s="122"/>
      <c r="M399" s="122"/>
      <c r="N399" s="122"/>
      <c r="O399" s="122"/>
      <c r="P399" s="122"/>
      <c r="Q399" s="122"/>
      <c r="R399" s="122"/>
      <c r="S399" s="122"/>
      <c r="T399" s="122"/>
      <c r="U399" s="122"/>
      <c r="V399" s="6"/>
      <c r="W399" s="130"/>
      <c r="X399" s="130"/>
      <c r="Y399" s="130"/>
      <c r="Z399" s="130"/>
      <c r="AA399" s="130"/>
      <c r="AB399" s="6"/>
      <c r="AC399" s="130"/>
      <c r="AD399" s="130"/>
      <c r="AE399" s="130"/>
      <c r="AF399" s="130"/>
      <c r="AG399" s="130"/>
      <c r="AH399" s="6"/>
      <c r="AI399" s="6"/>
      <c r="AJ399" s="6"/>
    </row>
    <row r="400" spans="1:36" ht="15" customHeight="1">
      <c r="A400" s="23"/>
      <c r="B400" s="6"/>
      <c r="C400" s="6"/>
      <c r="D400" s="6"/>
      <c r="E400" s="29"/>
      <c r="F400" s="14"/>
      <c r="G400" s="14"/>
      <c r="H400" s="254"/>
      <c r="I400" s="6"/>
      <c r="J400" s="122"/>
      <c r="K400" s="122"/>
      <c r="L400" s="122"/>
      <c r="M400" s="122"/>
      <c r="N400" s="122"/>
      <c r="O400" s="122"/>
      <c r="P400" s="122"/>
      <c r="Q400" s="122"/>
      <c r="R400" s="122"/>
      <c r="S400" s="122"/>
      <c r="T400" s="122"/>
      <c r="U400" s="122"/>
      <c r="V400" s="6"/>
      <c r="W400" s="130"/>
      <c r="X400" s="130"/>
      <c r="Y400" s="130"/>
      <c r="Z400" s="130"/>
      <c r="AA400" s="130"/>
      <c r="AB400" s="6"/>
      <c r="AC400" s="130"/>
      <c r="AD400" s="130"/>
      <c r="AE400" s="130"/>
      <c r="AF400" s="130"/>
      <c r="AG400" s="130"/>
      <c r="AH400" s="6"/>
      <c r="AI400" s="6"/>
      <c r="AJ400" s="6"/>
    </row>
    <row r="401" spans="1:36" ht="15" customHeight="1">
      <c r="A401" s="23"/>
      <c r="B401" s="6"/>
      <c r="C401" s="6"/>
      <c r="D401" s="6"/>
      <c r="E401" s="29"/>
      <c r="F401" s="14"/>
      <c r="G401" s="14"/>
      <c r="H401" s="254"/>
      <c r="I401" s="6"/>
      <c r="J401" s="122"/>
      <c r="K401" s="122"/>
      <c r="L401" s="122"/>
      <c r="M401" s="122"/>
      <c r="N401" s="122"/>
      <c r="O401" s="122"/>
      <c r="P401" s="122"/>
      <c r="Q401" s="122"/>
      <c r="R401" s="122"/>
      <c r="S401" s="122"/>
      <c r="T401" s="122"/>
      <c r="U401" s="122"/>
      <c r="V401" s="6"/>
      <c r="W401" s="130"/>
      <c r="X401" s="130"/>
      <c r="Y401" s="130"/>
      <c r="Z401" s="130"/>
      <c r="AA401" s="130"/>
      <c r="AB401" s="6"/>
      <c r="AC401" s="130"/>
      <c r="AD401" s="130"/>
      <c r="AE401" s="130"/>
      <c r="AF401" s="130"/>
      <c r="AG401" s="130"/>
      <c r="AH401" s="6"/>
      <c r="AI401" s="6"/>
      <c r="AJ401" s="6"/>
    </row>
    <row r="402" spans="1:36" ht="15" customHeight="1">
      <c r="A402" s="23"/>
      <c r="B402" s="6"/>
      <c r="C402" s="6"/>
      <c r="D402" s="6"/>
      <c r="E402" s="29"/>
      <c r="F402" s="14"/>
      <c r="G402" s="14"/>
      <c r="H402" s="254"/>
      <c r="I402" s="6"/>
      <c r="J402" s="122"/>
      <c r="K402" s="122"/>
      <c r="L402" s="122"/>
      <c r="M402" s="122"/>
      <c r="N402" s="122"/>
      <c r="O402" s="122"/>
      <c r="P402" s="122"/>
      <c r="Q402" s="122"/>
      <c r="R402" s="122"/>
      <c r="S402" s="122"/>
      <c r="T402" s="122"/>
      <c r="U402" s="122"/>
      <c r="V402" s="6"/>
      <c r="W402" s="130"/>
      <c r="X402" s="130"/>
      <c r="Y402" s="130"/>
      <c r="Z402" s="130"/>
      <c r="AA402" s="130"/>
      <c r="AB402" s="6"/>
      <c r="AC402" s="130"/>
      <c r="AD402" s="130"/>
      <c r="AE402" s="130"/>
      <c r="AF402" s="130"/>
      <c r="AG402" s="130"/>
      <c r="AH402" s="6"/>
      <c r="AI402" s="6"/>
      <c r="AJ402" s="6"/>
    </row>
    <row r="403" spans="1:36" ht="15" customHeight="1">
      <c r="A403" s="23"/>
      <c r="B403" s="6"/>
      <c r="C403" s="6"/>
      <c r="D403" s="6"/>
      <c r="E403" s="29"/>
      <c r="F403" s="14"/>
      <c r="G403" s="14"/>
      <c r="H403" s="254"/>
      <c r="I403" s="6"/>
      <c r="J403" s="122"/>
      <c r="K403" s="122"/>
      <c r="L403" s="122"/>
      <c r="M403" s="122"/>
      <c r="N403" s="122"/>
      <c r="O403" s="122"/>
      <c r="P403" s="122"/>
      <c r="Q403" s="122"/>
      <c r="R403" s="122"/>
      <c r="S403" s="122"/>
      <c r="T403" s="122"/>
      <c r="U403" s="122"/>
      <c r="V403" s="6"/>
      <c r="W403" s="130"/>
      <c r="X403" s="130"/>
      <c r="Y403" s="130"/>
      <c r="Z403" s="130"/>
      <c r="AA403" s="130"/>
      <c r="AB403" s="6"/>
      <c r="AC403" s="130"/>
      <c r="AD403" s="130"/>
      <c r="AE403" s="130"/>
      <c r="AF403" s="130"/>
      <c r="AG403" s="130"/>
      <c r="AH403" s="6"/>
      <c r="AI403" s="6"/>
      <c r="AJ403" s="6"/>
    </row>
    <row r="404" spans="1:36" ht="15" customHeight="1">
      <c r="A404" s="23"/>
      <c r="B404" s="6"/>
      <c r="C404" s="6"/>
      <c r="D404" s="6"/>
      <c r="E404" s="6"/>
      <c r="F404" s="6"/>
      <c r="G404" s="6"/>
      <c r="H404" s="6"/>
      <c r="I404" s="6"/>
      <c r="J404" s="138"/>
      <c r="K404" s="138"/>
      <c r="L404" s="138"/>
      <c r="M404" s="138"/>
      <c r="N404" s="138"/>
      <c r="O404" s="138"/>
      <c r="P404" s="138"/>
      <c r="Q404" s="138"/>
      <c r="R404" s="138"/>
      <c r="S404" s="138"/>
      <c r="T404" s="138"/>
      <c r="U404" s="138"/>
      <c r="V404" s="154"/>
      <c r="W404" s="130"/>
      <c r="X404" s="130"/>
      <c r="Y404" s="130"/>
      <c r="Z404" s="130"/>
      <c r="AA404" s="130"/>
      <c r="AB404" s="6"/>
      <c r="AC404" s="130"/>
      <c r="AD404" s="130"/>
      <c r="AE404" s="130"/>
      <c r="AF404" s="130"/>
      <c r="AG404" s="130"/>
      <c r="AH404" s="6"/>
      <c r="AI404" s="6"/>
      <c r="AJ404" s="6"/>
    </row>
    <row r="405" spans="1:36" ht="15" customHeight="1">
      <c r="A405" s="23"/>
      <c r="B405" s="6"/>
      <c r="C405" s="6"/>
      <c r="D405" s="6"/>
      <c r="E405" s="6"/>
      <c r="F405" s="6"/>
      <c r="G405" s="6"/>
      <c r="H405" s="6"/>
      <c r="I405" s="6"/>
      <c r="J405" s="122"/>
      <c r="K405" s="122"/>
      <c r="L405" s="122"/>
      <c r="M405" s="122"/>
      <c r="N405" s="122"/>
      <c r="O405" s="122"/>
      <c r="P405" s="122"/>
      <c r="Q405" s="122"/>
      <c r="R405" s="122"/>
      <c r="S405" s="122"/>
      <c r="T405" s="122"/>
      <c r="U405" s="122"/>
      <c r="V405" s="154"/>
      <c r="W405" s="52"/>
      <c r="X405" s="52"/>
      <c r="Y405" s="52"/>
      <c r="Z405" s="52"/>
      <c r="AA405" s="52"/>
      <c r="AB405" s="6"/>
      <c r="AC405" s="52"/>
      <c r="AD405" s="52"/>
      <c r="AE405" s="52"/>
      <c r="AF405" s="52"/>
      <c r="AG405" s="52"/>
      <c r="AH405" s="6"/>
      <c r="AI405" s="6"/>
      <c r="AJ405" s="6"/>
    </row>
    <row r="406" spans="1:36" ht="15" customHeight="1">
      <c r="A406" s="23"/>
      <c r="B406" s="6"/>
      <c r="C406" s="6"/>
      <c r="D406" s="6"/>
      <c r="E406" s="6"/>
      <c r="F406" s="6"/>
      <c r="G406" s="6"/>
      <c r="H406" s="6"/>
      <c r="I406" s="6"/>
      <c r="J406" s="138"/>
      <c r="K406" s="138"/>
      <c r="L406" s="138"/>
      <c r="M406" s="138"/>
      <c r="N406" s="138"/>
      <c r="O406" s="138"/>
      <c r="P406" s="138"/>
      <c r="Q406" s="138"/>
      <c r="R406" s="138"/>
      <c r="S406" s="138"/>
      <c r="T406" s="138"/>
      <c r="U406" s="138"/>
      <c r="V406" s="154"/>
      <c r="W406" s="130"/>
      <c r="X406" s="130"/>
      <c r="Y406" s="130"/>
      <c r="Z406" s="130"/>
      <c r="AA406" s="130"/>
      <c r="AB406" s="6"/>
      <c r="AC406" s="130"/>
      <c r="AD406" s="130"/>
      <c r="AE406" s="130"/>
      <c r="AF406" s="130"/>
      <c r="AG406" s="130"/>
      <c r="AH406" s="6"/>
      <c r="AI406" s="6"/>
      <c r="AJ406" s="6"/>
    </row>
    <row r="407" spans="1:36" ht="15" customHeight="1">
      <c r="A407" s="23"/>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row>
    <row r="408" spans="1:36" ht="15" customHeight="1">
      <c r="A408" s="23"/>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row>
    <row r="409" spans="1:36" ht="15" customHeight="1">
      <c r="A409" s="23"/>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row>
    <row r="410" spans="1:36" ht="15" customHeight="1">
      <c r="A410" s="23"/>
      <c r="B410" s="6"/>
      <c r="C410" s="6"/>
      <c r="D410" s="6"/>
      <c r="E410" s="20"/>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row>
    <row r="411" spans="1:36" ht="15" customHeight="1">
      <c r="A411" s="23"/>
      <c r="B411" s="6"/>
      <c r="C411" s="6"/>
      <c r="D411" s="6"/>
      <c r="E411" s="20"/>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row>
    <row r="412" spans="1:36" ht="15" customHeight="1">
      <c r="A412" s="23"/>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row>
    <row r="413" spans="1:36" ht="15" customHeight="1">
      <c r="A413" s="23"/>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row>
    <row r="414" spans="1:36" ht="15" customHeight="1">
      <c r="A414" s="23"/>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row>
    <row r="415" spans="1:36" ht="15" customHeight="1">
      <c r="A415" s="23"/>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row>
    <row r="416" spans="1:36" ht="15" customHeight="1">
      <c r="A416" s="23"/>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row>
    <row r="417" spans="1:36" ht="15" customHeight="1">
      <c r="A417" s="23"/>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row>
    <row r="418" spans="1:36" ht="15" customHeight="1">
      <c r="A418" s="23"/>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row>
    <row r="419" spans="1:36" ht="15" customHeight="1">
      <c r="A419" s="23"/>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row>
    <row r="420" spans="1:36" ht="15" customHeight="1">
      <c r="A420" s="23"/>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row>
    <row r="421" spans="1:36" ht="15" customHeight="1">
      <c r="A421" s="23"/>
      <c r="B421" s="6"/>
      <c r="C421" s="6"/>
      <c r="D421" s="6"/>
      <c r="E421" s="124"/>
      <c r="F421" s="124"/>
      <c r="G421" s="124"/>
      <c r="H421" s="124"/>
      <c r="I421" s="124"/>
      <c r="J421" s="124"/>
      <c r="K421" s="24"/>
      <c r="L421" s="24"/>
      <c r="M421" s="24"/>
      <c r="N421" s="24"/>
      <c r="O421" s="24"/>
      <c r="P421" s="6"/>
      <c r="Q421" s="6"/>
      <c r="R421" s="6"/>
      <c r="S421" s="6"/>
      <c r="T421" s="6"/>
      <c r="U421" s="6"/>
      <c r="V421" s="6"/>
      <c r="W421" s="6"/>
      <c r="X421" s="6"/>
      <c r="Y421" s="6"/>
      <c r="Z421" s="6"/>
      <c r="AA421" s="6"/>
      <c r="AB421" s="6"/>
      <c r="AC421" s="6"/>
      <c r="AD421" s="6"/>
      <c r="AE421" s="6"/>
      <c r="AF421" s="6"/>
      <c r="AG421" s="6"/>
      <c r="AH421" s="6"/>
      <c r="AI421" s="6"/>
      <c r="AJ421" s="6"/>
    </row>
    <row r="422" spans="1:36" ht="15" customHeight="1">
      <c r="A422" s="23"/>
      <c r="B422" s="6"/>
      <c r="C422" s="6"/>
      <c r="D422" s="6"/>
      <c r="E422" s="124"/>
      <c r="F422" s="124"/>
      <c r="G422" s="124"/>
      <c r="H422" s="124"/>
      <c r="I422" s="124"/>
      <c r="J422" s="124"/>
      <c r="K422" s="24"/>
      <c r="L422" s="24"/>
      <c r="M422" s="24"/>
      <c r="N422" s="24"/>
      <c r="O422" s="24"/>
      <c r="P422" s="6"/>
      <c r="Q422" s="6"/>
      <c r="R422" s="6"/>
      <c r="S422" s="6"/>
      <c r="T422" s="6"/>
      <c r="U422" s="6"/>
      <c r="V422" s="6"/>
      <c r="W422" s="6"/>
      <c r="X422" s="6"/>
      <c r="Y422" s="6"/>
      <c r="Z422" s="6"/>
      <c r="AA422" s="6"/>
      <c r="AB422" s="6"/>
      <c r="AC422" s="6"/>
      <c r="AD422" s="6"/>
      <c r="AE422" s="6"/>
      <c r="AF422" s="6"/>
      <c r="AG422" s="6"/>
      <c r="AH422" s="6"/>
      <c r="AI422" s="6"/>
      <c r="AJ422" s="6"/>
    </row>
  </sheetData>
  <mergeCells count="6">
    <mergeCell ref="M8:P8"/>
    <mergeCell ref="E8:K8"/>
    <mergeCell ref="J55:K55"/>
    <mergeCell ref="H55:I55"/>
    <mergeCell ref="E74:K74"/>
    <mergeCell ref="M74:P74"/>
  </mergeCells>
  <conditionalFormatting sqref="C11:P24">
    <cfRule type="expression" dxfId="4" priority="5">
      <formula>TRUNC(C11)&lt;&gt;C11</formula>
    </cfRule>
  </conditionalFormatting>
  <conditionalFormatting sqref="G68:J70">
    <cfRule type="expression" dxfId="3" priority="1">
      <formula>TRUNC(G68)&lt;&gt;G68</formula>
    </cfRule>
  </conditionalFormatting>
  <conditionalFormatting sqref="J32:M44 H59:N60 E77:P80 J85:M88">
    <cfRule type="expression" dxfId="2" priority="12">
      <formula>TRUNC(E32)&lt;&gt;E32</formula>
    </cfRule>
  </conditionalFormatting>
  <pageMargins left="0.23622047244094491" right="0.23622047244094491" top="0.90551181102362199" bottom="0.74803149606299213" header="0.31496062992125984" footer="0.31496062992125984"/>
  <pageSetup paperSize="9" scale="68" fitToHeight="0" orientation="landscape" r:id="rId1"/>
  <headerFooter scaleWithDoc="0">
    <oddFooter>&amp;L&amp;K000000&amp;R&amp;K000000 | &amp;P</oddFooter>
  </headerFooter>
  <rowBreaks count="1" manualBreakCount="1">
    <brk id="47" max="15" man="1"/>
  </rowBreaks>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4">
    <tabColor rgb="FF002060"/>
    <pageSetUpPr fitToPage="1"/>
  </sheetPr>
  <dimension ref="A1:R44"/>
  <sheetViews>
    <sheetView view="pageBreakPreview" zoomScaleNormal="100" zoomScaleSheetLayoutView="100" workbookViewId="0"/>
  </sheetViews>
  <sheetFormatPr defaultColWidth="9" defaultRowHeight="15" customHeight="1"/>
  <cols>
    <col min="1" max="1" width="12" style="8" bestFit="1" customWidth="1"/>
    <col min="2" max="2" width="4.42578125" bestFit="1" customWidth="1"/>
    <col min="3" max="3" width="3.42578125" customWidth="1"/>
    <col min="4" max="4" width="36.42578125" customWidth="1"/>
    <col min="5" max="5" width="12" customWidth="1"/>
    <col min="6" max="6" width="12.140625" customWidth="1"/>
    <col min="7" max="7" width="10.85546875" bestFit="1" customWidth="1"/>
    <col min="8" max="8" width="11.42578125" customWidth="1"/>
    <col min="9" max="9" width="2" customWidth="1"/>
    <col min="10" max="10" width="11.42578125" customWidth="1"/>
    <col min="11" max="11" width="12.140625" customWidth="1"/>
    <col min="12" max="12" width="13.140625" customWidth="1"/>
    <col min="13" max="13" width="11.140625" customWidth="1"/>
    <col min="14" max="14" width="2.140625" customWidth="1"/>
    <col min="15" max="16" width="11.42578125" customWidth="1"/>
    <col min="17" max="17" width="13.42578125" customWidth="1"/>
    <col min="18" max="18" width="11.42578125" customWidth="1"/>
  </cols>
  <sheetData>
    <row r="1" spans="1:18" ht="15" customHeight="1">
      <c r="A1" s="24"/>
      <c r="B1" s="284"/>
      <c r="C1" s="299" t="s">
        <v>0</v>
      </c>
      <c r="D1" s="284"/>
      <c r="E1" s="284"/>
      <c r="F1" s="284"/>
      <c r="G1" s="284"/>
      <c r="H1" s="284"/>
      <c r="I1" s="284"/>
      <c r="J1" s="284"/>
      <c r="K1" s="284"/>
      <c r="L1" s="284"/>
      <c r="M1" s="284"/>
      <c r="N1" s="284"/>
      <c r="O1" s="284"/>
      <c r="P1" s="284"/>
      <c r="Q1" s="284"/>
      <c r="R1" s="284"/>
    </row>
    <row r="2" spans="1:18" ht="15" customHeight="1">
      <c r="A2" s="24" t="s">
        <v>469</v>
      </c>
      <c r="B2" s="284"/>
      <c r="C2" s="299" t="s">
        <v>322</v>
      </c>
      <c r="D2" s="284"/>
      <c r="E2" s="284"/>
      <c r="F2" s="284"/>
      <c r="G2" s="284"/>
      <c r="H2" s="284"/>
      <c r="I2" s="284"/>
      <c r="J2" s="284"/>
      <c r="K2" s="284"/>
      <c r="L2" s="284"/>
      <c r="M2" s="284"/>
      <c r="N2" s="284"/>
      <c r="O2" s="284"/>
      <c r="P2" s="284"/>
      <c r="Q2" s="284"/>
      <c r="R2" s="284"/>
    </row>
    <row r="3" spans="1:18" ht="15" customHeight="1">
      <c r="A3" s="24" t="s">
        <v>37</v>
      </c>
      <c r="B3" s="284"/>
      <c r="C3" s="299" t="s">
        <v>2</v>
      </c>
      <c r="D3" s="284"/>
      <c r="E3" s="284"/>
      <c r="F3" s="284"/>
      <c r="G3" s="284"/>
      <c r="H3" s="284"/>
      <c r="I3" s="284"/>
      <c r="J3" s="284"/>
      <c r="K3" s="284"/>
      <c r="L3" s="284"/>
      <c r="M3" s="284"/>
      <c r="N3" s="284"/>
      <c r="O3" s="284"/>
      <c r="P3" s="284"/>
      <c r="Q3" s="284"/>
      <c r="R3" s="284"/>
    </row>
    <row r="4" spans="1:18" ht="12.75">
      <c r="B4" s="284"/>
      <c r="C4" s="284"/>
      <c r="D4" s="284"/>
      <c r="E4" s="284"/>
      <c r="F4" s="284"/>
      <c r="G4" s="284"/>
      <c r="H4" s="284"/>
      <c r="I4" s="284"/>
      <c r="J4" s="284"/>
      <c r="K4" s="284"/>
      <c r="L4" s="284"/>
      <c r="M4" s="284"/>
      <c r="N4" s="284"/>
      <c r="O4" s="284"/>
      <c r="P4" s="284"/>
      <c r="Q4" s="284"/>
      <c r="R4" s="284"/>
    </row>
    <row r="5" spans="1:18" ht="13.15">
      <c r="B5" s="304"/>
      <c r="C5" s="304"/>
      <c r="D5" s="284"/>
      <c r="E5" s="287">
        <v>2025</v>
      </c>
      <c r="F5" s="287">
        <v>2025</v>
      </c>
      <c r="G5" s="287">
        <v>2025</v>
      </c>
      <c r="H5" s="287">
        <v>2025</v>
      </c>
      <c r="I5" s="284"/>
      <c r="J5" s="288">
        <v>2025</v>
      </c>
      <c r="K5" s="288">
        <v>2025</v>
      </c>
      <c r="L5" s="288">
        <v>2025</v>
      </c>
      <c r="M5" s="288">
        <v>2025</v>
      </c>
      <c r="N5" s="285"/>
      <c r="O5" s="288">
        <v>2024</v>
      </c>
      <c r="P5" s="288">
        <v>2024</v>
      </c>
      <c r="Q5" s="288">
        <v>2024</v>
      </c>
      <c r="R5" s="288">
        <v>2024</v>
      </c>
    </row>
    <row r="6" spans="1:18" ht="13.15">
      <c r="A6" s="24"/>
      <c r="B6" s="304"/>
      <c r="C6" s="304"/>
      <c r="D6" s="305"/>
      <c r="E6" s="287" t="s">
        <v>41</v>
      </c>
      <c r="F6" s="287" t="s">
        <v>41</v>
      </c>
      <c r="G6" s="287" t="s">
        <v>41</v>
      </c>
      <c r="H6" s="287" t="s">
        <v>41</v>
      </c>
      <c r="I6" s="284"/>
      <c r="J6" s="288" t="s">
        <v>42</v>
      </c>
      <c r="K6" s="288" t="s">
        <v>42</v>
      </c>
      <c r="L6" s="288" t="s">
        <v>42</v>
      </c>
      <c r="M6" s="288" t="s">
        <v>42</v>
      </c>
      <c r="N6" s="285"/>
      <c r="O6" s="288" t="s">
        <v>41</v>
      </c>
      <c r="P6" s="288" t="s">
        <v>41</v>
      </c>
      <c r="Q6" s="288" t="s">
        <v>41</v>
      </c>
      <c r="R6" s="288" t="s">
        <v>41</v>
      </c>
    </row>
    <row r="7" spans="1:18" ht="13.15">
      <c r="A7" s="24" t="s">
        <v>2160</v>
      </c>
      <c r="B7" s="304"/>
      <c r="C7" s="304"/>
      <c r="D7" s="284"/>
      <c r="E7" s="287" t="s">
        <v>2161</v>
      </c>
      <c r="F7" s="287" t="s">
        <v>2162</v>
      </c>
      <c r="G7" s="287" t="s">
        <v>2162</v>
      </c>
      <c r="H7" s="287" t="s">
        <v>2163</v>
      </c>
      <c r="I7" s="284"/>
      <c r="J7" s="288" t="s">
        <v>2161</v>
      </c>
      <c r="K7" s="288" t="s">
        <v>2162</v>
      </c>
      <c r="L7" s="288" t="s">
        <v>2162</v>
      </c>
      <c r="M7" s="288" t="s">
        <v>2163</v>
      </c>
      <c r="N7" s="285"/>
      <c r="O7" s="288" t="s">
        <v>2161</v>
      </c>
      <c r="P7" s="288" t="s">
        <v>2162</v>
      </c>
      <c r="Q7" s="288" t="s">
        <v>2162</v>
      </c>
      <c r="R7" s="288" t="s">
        <v>2163</v>
      </c>
    </row>
    <row r="8" spans="1:18">
      <c r="A8" s="24" t="s">
        <v>551</v>
      </c>
      <c r="B8" s="301" t="s">
        <v>2164</v>
      </c>
      <c r="C8" s="299" t="s">
        <v>2165</v>
      </c>
      <c r="D8" s="284"/>
      <c r="E8" s="342" t="s">
        <v>1540</v>
      </c>
      <c r="F8" s="342" t="s">
        <v>2166</v>
      </c>
      <c r="G8" s="342" t="s">
        <v>2167</v>
      </c>
      <c r="H8" s="342" t="s">
        <v>1540</v>
      </c>
      <c r="I8" s="284"/>
      <c r="J8" s="343" t="s">
        <v>1540</v>
      </c>
      <c r="K8" s="343" t="s">
        <v>2166</v>
      </c>
      <c r="L8" s="343" t="s">
        <v>2167</v>
      </c>
      <c r="M8" s="343" t="s">
        <v>1540</v>
      </c>
      <c r="N8" s="285"/>
      <c r="O8" s="343" t="s">
        <v>1540</v>
      </c>
      <c r="P8" s="343" t="s">
        <v>2166</v>
      </c>
      <c r="Q8" s="343" t="s">
        <v>2167</v>
      </c>
      <c r="R8" s="343" t="s">
        <v>1540</v>
      </c>
    </row>
    <row r="9" spans="1:18" ht="13.15">
      <c r="A9" s="24" t="s">
        <v>2168</v>
      </c>
      <c r="B9" s="313"/>
      <c r="C9" s="313"/>
      <c r="D9" s="314"/>
      <c r="E9" s="292" t="s">
        <v>43</v>
      </c>
      <c r="F9" s="292" t="s">
        <v>43</v>
      </c>
      <c r="G9" s="292" t="s">
        <v>43</v>
      </c>
      <c r="H9" s="292" t="s">
        <v>43</v>
      </c>
      <c r="I9" s="284"/>
      <c r="J9" s="291" t="s">
        <v>43</v>
      </c>
      <c r="K9" s="291" t="s">
        <v>43</v>
      </c>
      <c r="L9" s="291" t="s">
        <v>43</v>
      </c>
      <c r="M9" s="291" t="s">
        <v>43</v>
      </c>
      <c r="N9" s="285"/>
      <c r="O9" s="291" t="s">
        <v>43</v>
      </c>
      <c r="P9" s="291" t="s">
        <v>43</v>
      </c>
      <c r="Q9" s="291" t="s">
        <v>43</v>
      </c>
      <c r="R9" s="291" t="s">
        <v>43</v>
      </c>
    </row>
    <row r="10" spans="1:18" ht="13.15">
      <c r="A10" s="24"/>
      <c r="B10" s="205"/>
      <c r="C10" s="205"/>
      <c r="D10" s="297" t="s">
        <v>2169</v>
      </c>
      <c r="E10" s="34"/>
      <c r="F10" s="34"/>
      <c r="G10" s="34"/>
      <c r="H10" s="34"/>
      <c r="I10" s="6"/>
      <c r="J10" s="35"/>
      <c r="K10" s="35"/>
      <c r="L10" s="35"/>
      <c r="M10" s="35"/>
      <c r="N10" s="13"/>
      <c r="O10" s="35"/>
      <c r="P10" s="35"/>
      <c r="Q10" s="35"/>
      <c r="R10" s="35"/>
    </row>
    <row r="11" spans="1:18" ht="15" customHeight="1">
      <c r="A11" s="24"/>
      <c r="B11" s="6"/>
      <c r="C11" s="255" t="s">
        <v>472</v>
      </c>
      <c r="D11" s="6" t="s">
        <v>2170</v>
      </c>
      <c r="E11" s="82">
        <v>56840</v>
      </c>
      <c r="F11" s="113">
        <v>0</v>
      </c>
      <c r="G11" s="140">
        <v>-10654</v>
      </c>
      <c r="H11" s="82">
        <f>SUM(E11:G11)</f>
        <v>46186</v>
      </c>
      <c r="I11" s="6"/>
      <c r="J11" s="114">
        <v>56840</v>
      </c>
      <c r="K11" s="114">
        <v>0</v>
      </c>
      <c r="L11" s="141">
        <v>0</v>
      </c>
      <c r="M11" s="52">
        <f>SUM(J11:L11)</f>
        <v>56840</v>
      </c>
      <c r="N11" s="13"/>
      <c r="O11" s="52">
        <v>56840</v>
      </c>
      <c r="P11" s="114">
        <v>0</v>
      </c>
      <c r="Q11" s="141">
        <v>0</v>
      </c>
      <c r="R11" s="52">
        <f t="shared" ref="R11:R14" si="0">SUM(O11:Q11)</f>
        <v>56840</v>
      </c>
    </row>
    <row r="12" spans="1:18" ht="15" customHeight="1">
      <c r="A12" s="24"/>
      <c r="B12" s="6"/>
      <c r="C12" s="29" t="s">
        <v>558</v>
      </c>
      <c r="D12" s="6" t="s">
        <v>2171</v>
      </c>
      <c r="E12" s="82">
        <v>664810</v>
      </c>
      <c r="F12" s="113">
        <v>1356840</v>
      </c>
      <c r="G12" s="140">
        <v>0</v>
      </c>
      <c r="H12" s="82">
        <f t="shared" ref="H12:H14" si="1">SUM(E12:G12)</f>
        <v>2021650</v>
      </c>
      <c r="I12" s="6"/>
      <c r="J12" s="114">
        <v>664810</v>
      </c>
      <c r="K12" s="114">
        <v>1500000</v>
      </c>
      <c r="L12" s="141">
        <v>0</v>
      </c>
      <c r="M12" s="52">
        <f t="shared" ref="M12:M14" si="2">SUM(J12:L12)</f>
        <v>2164810</v>
      </c>
      <c r="N12" s="13"/>
      <c r="O12" s="52">
        <v>164140</v>
      </c>
      <c r="P12" s="114">
        <v>500670</v>
      </c>
      <c r="Q12" s="141">
        <v>0</v>
      </c>
      <c r="R12" s="52">
        <f t="shared" si="0"/>
        <v>664810</v>
      </c>
    </row>
    <row r="13" spans="1:18" ht="15" customHeight="1">
      <c r="A13" s="24"/>
      <c r="B13" s="6"/>
      <c r="C13" s="29" t="s">
        <v>1169</v>
      </c>
      <c r="D13" s="6" t="s">
        <v>2172</v>
      </c>
      <c r="E13" s="82">
        <v>10650</v>
      </c>
      <c r="F13" s="113">
        <v>2000</v>
      </c>
      <c r="G13" s="140">
        <v>0</v>
      </c>
      <c r="H13" s="82">
        <f t="shared" si="1"/>
        <v>12650</v>
      </c>
      <c r="I13" s="6"/>
      <c r="J13" s="114">
        <v>10650</v>
      </c>
      <c r="K13" s="114">
        <v>2000</v>
      </c>
      <c r="L13" s="141">
        <v>0</v>
      </c>
      <c r="M13" s="52">
        <f t="shared" si="2"/>
        <v>12650</v>
      </c>
      <c r="N13" s="13"/>
      <c r="O13" s="52">
        <v>8400</v>
      </c>
      <c r="P13" s="114">
        <v>2250</v>
      </c>
      <c r="Q13" s="141">
        <v>0</v>
      </c>
      <c r="R13" s="52">
        <f t="shared" si="0"/>
        <v>10650</v>
      </c>
    </row>
    <row r="14" spans="1:18" ht="15" customHeight="1">
      <c r="A14" s="24"/>
      <c r="B14" s="6"/>
      <c r="C14" s="29" t="s">
        <v>1669</v>
      </c>
      <c r="D14" s="6" t="s">
        <v>2173</v>
      </c>
      <c r="E14" s="82">
        <v>2144635</v>
      </c>
      <c r="F14" s="113">
        <v>97922</v>
      </c>
      <c r="G14" s="140">
        <v>0</v>
      </c>
      <c r="H14" s="82">
        <f t="shared" si="1"/>
        <v>2242557</v>
      </c>
      <c r="I14" s="6"/>
      <c r="J14" s="114">
        <v>2144635</v>
      </c>
      <c r="K14" s="114">
        <v>26501</v>
      </c>
      <c r="L14" s="141">
        <v>0</v>
      </c>
      <c r="M14" s="52">
        <f t="shared" si="2"/>
        <v>2171136</v>
      </c>
      <c r="N14" s="13"/>
      <c r="O14" s="52">
        <v>2108095</v>
      </c>
      <c r="P14" s="114">
        <v>36540</v>
      </c>
      <c r="Q14" s="141">
        <v>0</v>
      </c>
      <c r="R14" s="52">
        <f t="shared" si="0"/>
        <v>2144635</v>
      </c>
    </row>
    <row r="15" spans="1:18" ht="15" customHeight="1">
      <c r="A15" s="24"/>
      <c r="B15" s="6"/>
      <c r="C15" s="29"/>
      <c r="D15" s="6"/>
      <c r="E15" s="84">
        <f>SUM(E11:E14)</f>
        <v>2876935</v>
      </c>
      <c r="F15" s="84">
        <f>SUM(F11:F14)</f>
        <v>1456762</v>
      </c>
      <c r="G15" s="84">
        <f>SUM(G11:G14)</f>
        <v>-10654</v>
      </c>
      <c r="H15" s="84">
        <f>SUM(H11:H14)</f>
        <v>4323043</v>
      </c>
      <c r="I15" s="6"/>
      <c r="J15" s="49">
        <f>SUM(J11:J14)</f>
        <v>2876935</v>
      </c>
      <c r="K15" s="49">
        <f>SUM(K11:K14)</f>
        <v>1528501</v>
      </c>
      <c r="L15" s="49">
        <f>SUM(L11:L14)</f>
        <v>0</v>
      </c>
      <c r="M15" s="49">
        <f>SUM(M11:M14)</f>
        <v>4405436</v>
      </c>
      <c r="N15" s="13"/>
      <c r="O15" s="49">
        <f>SUM(O11:O14)</f>
        <v>2337475</v>
      </c>
      <c r="P15" s="49">
        <f>SUM(P11:P14)</f>
        <v>539460</v>
      </c>
      <c r="Q15" s="49">
        <f>SUM(Q11:Q14)</f>
        <v>0</v>
      </c>
      <c r="R15" s="49">
        <f>SUM(R11:R14)</f>
        <v>2876935</v>
      </c>
    </row>
    <row r="16" spans="1:18" ht="15" customHeight="1">
      <c r="A16" s="24"/>
      <c r="B16" s="6"/>
      <c r="C16" s="29"/>
      <c r="D16" s="6"/>
      <c r="E16" s="82"/>
      <c r="F16" s="82"/>
      <c r="G16" s="82"/>
      <c r="H16" s="82"/>
      <c r="I16" s="6"/>
      <c r="J16" s="52"/>
      <c r="K16" s="52"/>
      <c r="L16" s="52"/>
      <c r="M16" s="52"/>
      <c r="N16" s="52"/>
      <c r="O16" s="52"/>
      <c r="P16" s="52"/>
      <c r="Q16" s="52"/>
      <c r="R16" s="52"/>
    </row>
    <row r="17" spans="1:18" ht="15" customHeight="1">
      <c r="A17" s="24"/>
      <c r="B17" s="6"/>
      <c r="C17" s="29"/>
      <c r="D17" s="297" t="s">
        <v>2174</v>
      </c>
      <c r="E17" s="82"/>
      <c r="F17" s="82"/>
      <c r="G17" s="82"/>
      <c r="H17" s="82"/>
      <c r="I17" s="6"/>
      <c r="J17" s="52"/>
      <c r="K17" s="52"/>
      <c r="L17" s="52"/>
      <c r="M17" s="52"/>
      <c r="N17" s="52"/>
      <c r="O17" s="52"/>
      <c r="P17" s="52"/>
      <c r="Q17" s="52"/>
      <c r="R17" s="52"/>
    </row>
    <row r="18" spans="1:18" ht="15" customHeight="1">
      <c r="A18" s="24"/>
      <c r="B18" s="6"/>
      <c r="C18" s="29" t="s">
        <v>1822</v>
      </c>
      <c r="D18" s="6" t="s">
        <v>2175</v>
      </c>
      <c r="E18" s="82">
        <v>150522</v>
      </c>
      <c r="F18" s="113">
        <v>624</v>
      </c>
      <c r="G18" s="140">
        <v>0</v>
      </c>
      <c r="H18" s="82">
        <f t="shared" ref="H18:H23" si="3">SUM(E18:G18)</f>
        <v>151146</v>
      </c>
      <c r="I18" s="6"/>
      <c r="J18" s="114">
        <v>150522</v>
      </c>
      <c r="K18" s="114">
        <v>624</v>
      </c>
      <c r="L18" s="141">
        <v>0</v>
      </c>
      <c r="M18" s="52">
        <f t="shared" ref="M18:M23" si="4">SUM(J18:L18)</f>
        <v>151146</v>
      </c>
      <c r="N18" s="13"/>
      <c r="O18" s="52">
        <v>149898</v>
      </c>
      <c r="P18" s="114">
        <v>624</v>
      </c>
      <c r="Q18" s="141">
        <v>0</v>
      </c>
      <c r="R18" s="52">
        <f t="shared" ref="R18:R23" si="5">SUM(O18:Q18)</f>
        <v>150522</v>
      </c>
    </row>
    <row r="19" spans="1:18" ht="15" customHeight="1">
      <c r="A19" s="24"/>
      <c r="B19" s="6"/>
      <c r="C19" s="29" t="s">
        <v>2176</v>
      </c>
      <c r="D19" s="6" t="s">
        <v>2177</v>
      </c>
      <c r="E19" s="82">
        <v>4301443</v>
      </c>
      <c r="F19" s="113">
        <v>2525065</v>
      </c>
      <c r="G19" s="140">
        <v>-4301443</v>
      </c>
      <c r="H19" s="82">
        <f t="shared" si="3"/>
        <v>2525065</v>
      </c>
      <c r="I19" s="6"/>
      <c r="J19" s="114">
        <v>4301443</v>
      </c>
      <c r="K19" s="114">
        <v>0</v>
      </c>
      <c r="L19" s="141">
        <v>-2725422</v>
      </c>
      <c r="M19" s="52">
        <f t="shared" si="4"/>
        <v>1576021</v>
      </c>
      <c r="N19" s="13"/>
      <c r="O19" s="52">
        <v>10641967</v>
      </c>
      <c r="P19" s="114">
        <v>1376855</v>
      </c>
      <c r="Q19" s="141">
        <v>-7717379</v>
      </c>
      <c r="R19" s="52">
        <f t="shared" si="5"/>
        <v>4301443</v>
      </c>
    </row>
    <row r="20" spans="1:18" ht="15" customHeight="1">
      <c r="A20" s="24"/>
      <c r="B20" s="6"/>
      <c r="C20" s="29" t="s">
        <v>2178</v>
      </c>
      <c r="D20" s="6" t="s">
        <v>2179</v>
      </c>
      <c r="E20" s="82">
        <v>2190421</v>
      </c>
      <c r="F20" s="113">
        <v>2242959</v>
      </c>
      <c r="G20" s="140">
        <v>-2148051</v>
      </c>
      <c r="H20" s="82">
        <f t="shared" si="3"/>
        <v>2285329</v>
      </c>
      <c r="I20" s="6"/>
      <c r="J20" s="114">
        <v>2190421</v>
      </c>
      <c r="K20" s="114">
        <v>2970205</v>
      </c>
      <c r="L20" s="141">
        <v>-1019571</v>
      </c>
      <c r="M20" s="52">
        <f t="shared" si="4"/>
        <v>4141055</v>
      </c>
      <c r="N20" s="13"/>
      <c r="O20" s="52">
        <v>1972536</v>
      </c>
      <c r="P20" s="114">
        <v>2768964</v>
      </c>
      <c r="Q20" s="141">
        <v>-2551079</v>
      </c>
      <c r="R20" s="52">
        <f t="shared" si="5"/>
        <v>2190421</v>
      </c>
    </row>
    <row r="21" spans="1:18" ht="15" customHeight="1">
      <c r="A21" s="24"/>
      <c r="B21" s="6"/>
      <c r="C21" s="29" t="s">
        <v>2180</v>
      </c>
      <c r="D21" s="6" t="s">
        <v>2181</v>
      </c>
      <c r="E21" s="82">
        <v>2990856</v>
      </c>
      <c r="F21" s="113">
        <v>3078909</v>
      </c>
      <c r="G21" s="140">
        <v>-466143</v>
      </c>
      <c r="H21" s="82">
        <f t="shared" si="3"/>
        <v>5603622</v>
      </c>
      <c r="I21" s="6"/>
      <c r="J21" s="114">
        <v>2990856</v>
      </c>
      <c r="K21" s="114">
        <v>2322700</v>
      </c>
      <c r="L21" s="141">
        <v>-604086</v>
      </c>
      <c r="M21" s="52">
        <f t="shared" si="4"/>
        <v>4709470</v>
      </c>
      <c r="N21" s="13"/>
      <c r="O21" s="52">
        <v>1379579</v>
      </c>
      <c r="P21" s="114">
        <v>3087434</v>
      </c>
      <c r="Q21" s="141">
        <v>-1476157</v>
      </c>
      <c r="R21" s="52">
        <f t="shared" si="5"/>
        <v>2990856</v>
      </c>
    </row>
    <row r="22" spans="1:18" ht="15" customHeight="1">
      <c r="A22" s="24"/>
      <c r="B22" s="6"/>
      <c r="C22" s="29" t="s">
        <v>893</v>
      </c>
      <c r="D22" s="6" t="s">
        <v>2182</v>
      </c>
      <c r="E22" s="82">
        <v>1772154</v>
      </c>
      <c r="F22" s="113">
        <v>132532</v>
      </c>
      <c r="G22" s="140">
        <v>-500000</v>
      </c>
      <c r="H22" s="82">
        <f t="shared" si="3"/>
        <v>1404686</v>
      </c>
      <c r="I22" s="6"/>
      <c r="J22" s="114">
        <v>1772154</v>
      </c>
      <c r="K22" s="114">
        <v>132532</v>
      </c>
      <c r="L22" s="141">
        <v>-801060</v>
      </c>
      <c r="M22" s="52">
        <f t="shared" si="4"/>
        <v>1103626</v>
      </c>
      <c r="N22" s="13"/>
      <c r="O22" s="52">
        <v>758421</v>
      </c>
      <c r="P22" s="114">
        <v>1049468</v>
      </c>
      <c r="Q22" s="141">
        <v>-35735</v>
      </c>
      <c r="R22" s="52">
        <f t="shared" si="5"/>
        <v>1772154</v>
      </c>
    </row>
    <row r="23" spans="1:18" ht="15" customHeight="1">
      <c r="A23" s="24"/>
      <c r="B23" s="6"/>
      <c r="C23" s="29" t="s">
        <v>2183</v>
      </c>
      <c r="D23" s="6" t="s">
        <v>2184</v>
      </c>
      <c r="E23" s="82">
        <v>1641687</v>
      </c>
      <c r="F23" s="113">
        <v>485454</v>
      </c>
      <c r="G23" s="140">
        <v>-300000</v>
      </c>
      <c r="H23" s="82">
        <f t="shared" si="3"/>
        <v>1827141</v>
      </c>
      <c r="I23" s="6"/>
      <c r="J23" s="114">
        <v>1641687</v>
      </c>
      <c r="K23" s="114">
        <v>92671</v>
      </c>
      <c r="L23" s="141">
        <v>-265600</v>
      </c>
      <c r="M23" s="52">
        <f t="shared" si="4"/>
        <v>1468758</v>
      </c>
      <c r="N23" s="13"/>
      <c r="O23" s="52">
        <v>-1697071</v>
      </c>
      <c r="P23" s="114">
        <v>3513758</v>
      </c>
      <c r="Q23" s="141">
        <v>-175000</v>
      </c>
      <c r="R23" s="52">
        <f t="shared" si="5"/>
        <v>1641687</v>
      </c>
    </row>
    <row r="24" spans="1:18" ht="13.5" customHeight="1">
      <c r="A24" s="24"/>
      <c r="B24" s="120"/>
      <c r="C24" s="120"/>
      <c r="D24" s="6"/>
      <c r="E24" s="84">
        <f>SUM(E18:E23)</f>
        <v>13047083</v>
      </c>
      <c r="F24" s="84">
        <f>SUM(F18:F23)</f>
        <v>8465543</v>
      </c>
      <c r="G24" s="84">
        <f>SUM(G18:G23)</f>
        <v>-7715637</v>
      </c>
      <c r="H24" s="84">
        <f>SUM(H18:H23)</f>
        <v>13796989</v>
      </c>
      <c r="I24" s="6"/>
      <c r="J24" s="49">
        <f>SUM(J18:J23)</f>
        <v>13047083</v>
      </c>
      <c r="K24" s="49">
        <f>SUM(K18:K23)</f>
        <v>5518732</v>
      </c>
      <c r="L24" s="49">
        <f>SUM(L18:L23)</f>
        <v>-5415739</v>
      </c>
      <c r="M24" s="49">
        <f>SUM(M18:M23)</f>
        <v>13150076</v>
      </c>
      <c r="N24" s="13"/>
      <c r="O24" s="49">
        <f>SUM(O18:O23)</f>
        <v>13205330</v>
      </c>
      <c r="P24" s="49">
        <f>SUM(P18:P23)</f>
        <v>11797103</v>
      </c>
      <c r="Q24" s="49">
        <f>SUM(Q18:Q23)</f>
        <v>-11955350</v>
      </c>
      <c r="R24" s="49">
        <f>SUM(R18:R23)</f>
        <v>13047083</v>
      </c>
    </row>
    <row r="25" spans="1:18" ht="13.5" customHeight="1">
      <c r="A25" s="24"/>
      <c r="B25" s="120"/>
      <c r="C25" s="120"/>
      <c r="D25" s="6"/>
      <c r="E25" s="97"/>
      <c r="F25" s="97"/>
      <c r="G25" s="97"/>
      <c r="H25" s="97"/>
      <c r="I25" s="6"/>
      <c r="J25" s="46"/>
      <c r="K25" s="46"/>
      <c r="L25" s="46"/>
      <c r="M25" s="46"/>
      <c r="N25" s="13"/>
      <c r="O25" s="46"/>
      <c r="P25" s="46"/>
      <c r="Q25" s="46"/>
      <c r="R25" s="46"/>
    </row>
    <row r="26" spans="1:18" ht="13.5" customHeight="1">
      <c r="A26" s="24"/>
      <c r="B26" s="120"/>
      <c r="C26" s="120"/>
      <c r="D26" s="6"/>
      <c r="E26" s="84">
        <f>E15+E24</f>
        <v>15924018</v>
      </c>
      <c r="F26" s="84">
        <f>F15+F24</f>
        <v>9922305</v>
      </c>
      <c r="G26" s="84">
        <f>G15+G24</f>
        <v>-7726291</v>
      </c>
      <c r="H26" s="84">
        <f>H15+H24</f>
        <v>18120032</v>
      </c>
      <c r="I26" s="6"/>
      <c r="J26" s="49">
        <f>J15+J24</f>
        <v>15924018</v>
      </c>
      <c r="K26" s="49">
        <f>K15+K24</f>
        <v>7047233</v>
      </c>
      <c r="L26" s="49">
        <f>L15+L24</f>
        <v>-5415739</v>
      </c>
      <c r="M26" s="49">
        <f>M15+M24</f>
        <v>17555512</v>
      </c>
      <c r="N26" s="13"/>
      <c r="O26" s="49">
        <f>O15+O24</f>
        <v>15542805</v>
      </c>
      <c r="P26" s="49">
        <f>P15+P24</f>
        <v>12336563</v>
      </c>
      <c r="Q26" s="49">
        <f>Q15+Q24</f>
        <v>-11955350</v>
      </c>
      <c r="R26" s="49">
        <f>R15+R24</f>
        <v>15924018</v>
      </c>
    </row>
    <row r="27" spans="1:18" ht="13.15">
      <c r="A27" s="24"/>
      <c r="B27" s="101"/>
      <c r="C27" s="101"/>
      <c r="D27" s="16"/>
      <c r="E27" s="6"/>
      <c r="F27" s="6"/>
      <c r="G27" s="6"/>
      <c r="H27" s="6"/>
      <c r="I27" s="6"/>
      <c r="J27" s="6"/>
      <c r="K27" s="6"/>
      <c r="L27" s="6"/>
      <c r="M27" s="6"/>
      <c r="N27" s="13"/>
      <c r="O27" s="6"/>
      <c r="P27" s="6"/>
      <c r="Q27" s="6"/>
      <c r="R27" s="6"/>
    </row>
    <row r="28" spans="1:18" ht="15" customHeight="1">
      <c r="A28" s="24" t="s">
        <v>602</v>
      </c>
      <c r="B28" s="120"/>
      <c r="C28" s="120"/>
      <c r="D28" s="256" t="s">
        <v>2185</v>
      </c>
      <c r="E28" s="226"/>
      <c r="F28" s="226"/>
      <c r="G28" s="226"/>
      <c r="H28" s="226"/>
      <c r="I28" s="226"/>
      <c r="J28" s="226"/>
      <c r="K28" s="226"/>
      <c r="L28" s="226"/>
      <c r="M28" s="226"/>
      <c r="N28" s="13"/>
      <c r="O28" s="6"/>
      <c r="P28" s="6"/>
      <c r="Q28" s="6"/>
      <c r="R28" s="6"/>
    </row>
    <row r="29" spans="1:18" ht="15" customHeight="1">
      <c r="A29" s="24"/>
      <c r="B29" s="120"/>
      <c r="C29" s="120"/>
      <c r="D29" s="256"/>
      <c r="E29" s="226"/>
      <c r="F29" s="226"/>
      <c r="G29" s="226"/>
      <c r="H29" s="226"/>
      <c r="I29" s="226"/>
      <c r="J29" s="226"/>
      <c r="K29" s="226"/>
      <c r="L29" s="226"/>
      <c r="M29" s="226"/>
      <c r="N29" s="13"/>
      <c r="O29" s="6"/>
      <c r="P29" s="6"/>
      <c r="Q29" s="6"/>
      <c r="R29" s="6"/>
    </row>
    <row r="30" spans="1:18" ht="15" customHeight="1">
      <c r="A30" s="24"/>
      <c r="B30" s="120"/>
      <c r="C30" s="120"/>
      <c r="D30" s="256" t="s">
        <v>2186</v>
      </c>
      <c r="E30" s="226"/>
      <c r="F30" s="226"/>
      <c r="G30" s="226"/>
      <c r="H30" s="226"/>
      <c r="I30" s="226"/>
      <c r="J30" s="226"/>
      <c r="K30" s="226"/>
      <c r="L30" s="226"/>
      <c r="M30" s="226"/>
      <c r="N30" s="13"/>
      <c r="O30" s="6"/>
      <c r="P30" s="6"/>
      <c r="Q30" s="6"/>
      <c r="R30" s="6"/>
    </row>
    <row r="31" spans="1:18" ht="15" customHeight="1">
      <c r="A31" s="24"/>
      <c r="B31" s="6"/>
      <c r="C31" s="6"/>
      <c r="D31" s="6"/>
      <c r="E31" s="6"/>
      <c r="F31" s="6"/>
      <c r="G31" s="6"/>
      <c r="H31" s="6"/>
      <c r="I31" s="6"/>
      <c r="J31" s="6"/>
      <c r="K31" s="6"/>
      <c r="L31" s="6"/>
      <c r="M31" s="6"/>
      <c r="N31" s="6"/>
      <c r="O31" s="6"/>
      <c r="P31" s="6"/>
      <c r="Q31" s="6"/>
      <c r="R31" s="6"/>
    </row>
    <row r="32" spans="1:18" ht="13.15">
      <c r="A32" s="24" t="s">
        <v>2187</v>
      </c>
      <c r="B32" s="6"/>
      <c r="C32" s="6"/>
      <c r="D32" s="347" t="s">
        <v>2188</v>
      </c>
      <c r="E32" s="283" t="s">
        <v>2189</v>
      </c>
      <c r="F32" s="284"/>
      <c r="G32" s="6"/>
      <c r="H32" s="6"/>
      <c r="I32" s="6"/>
      <c r="J32" s="6"/>
      <c r="K32" s="6"/>
      <c r="L32" s="6"/>
      <c r="M32" s="6"/>
      <c r="N32" s="6"/>
      <c r="O32" s="6"/>
      <c r="P32" s="6"/>
      <c r="Q32" s="6"/>
      <c r="R32" s="6"/>
    </row>
    <row r="33" spans="1:18" ht="13.15">
      <c r="A33" s="24"/>
      <c r="B33" s="6"/>
      <c r="C33" s="6"/>
      <c r="D33" s="297" t="s">
        <v>2169</v>
      </c>
      <c r="E33" s="283"/>
      <c r="F33" s="284"/>
      <c r="G33" s="6"/>
      <c r="H33" s="6"/>
      <c r="I33" s="6"/>
      <c r="J33" s="6"/>
      <c r="K33" s="6"/>
      <c r="L33" s="6"/>
      <c r="M33" s="6"/>
      <c r="N33" s="6"/>
      <c r="O33" s="6"/>
      <c r="P33" s="6"/>
      <c r="Q33" s="6"/>
      <c r="R33" s="6"/>
    </row>
    <row r="34" spans="1:18" ht="15" customHeight="1">
      <c r="A34" s="24"/>
      <c r="B34" s="6"/>
      <c r="C34" s="6" t="s">
        <v>472</v>
      </c>
      <c r="D34" s="6" t="s">
        <v>2170</v>
      </c>
      <c r="E34" s="20" t="s">
        <v>2190</v>
      </c>
      <c r="F34" s="20"/>
      <c r="G34" s="20"/>
      <c r="H34" s="20"/>
      <c r="I34" s="20"/>
      <c r="J34" s="20"/>
      <c r="K34" s="20"/>
      <c r="L34" s="20"/>
      <c r="M34" s="20"/>
      <c r="N34" s="20"/>
      <c r="O34" s="20"/>
      <c r="P34" s="6"/>
      <c r="Q34" s="6"/>
      <c r="R34" s="6"/>
    </row>
    <row r="35" spans="1:18" ht="15" customHeight="1">
      <c r="A35" s="24"/>
      <c r="B35" s="6"/>
      <c r="C35" s="6" t="s">
        <v>558</v>
      </c>
      <c r="D35" s="6" t="s">
        <v>2171</v>
      </c>
      <c r="E35" s="20" t="s">
        <v>2191</v>
      </c>
      <c r="F35" s="20"/>
      <c r="G35" s="20"/>
      <c r="H35" s="20"/>
      <c r="I35" s="20"/>
      <c r="J35" s="20"/>
      <c r="K35" s="20"/>
      <c r="L35" s="20"/>
      <c r="M35" s="20"/>
      <c r="N35" s="20"/>
      <c r="O35" s="20"/>
      <c r="P35" s="6"/>
      <c r="Q35" s="6"/>
      <c r="R35" s="6"/>
    </row>
    <row r="36" spans="1:18" ht="15" customHeight="1">
      <c r="A36" s="24"/>
      <c r="B36" s="6"/>
      <c r="C36" s="6" t="s">
        <v>1169</v>
      </c>
      <c r="D36" s="6" t="s">
        <v>2172</v>
      </c>
      <c r="E36" s="20" t="s">
        <v>2192</v>
      </c>
      <c r="F36" s="20"/>
      <c r="G36" s="20"/>
      <c r="H36" s="20"/>
      <c r="I36" s="20"/>
      <c r="J36" s="20"/>
      <c r="K36" s="20"/>
      <c r="L36" s="20"/>
      <c r="M36" s="20"/>
      <c r="N36" s="20"/>
      <c r="O36" s="20"/>
      <c r="P36" s="6"/>
      <c r="Q36" s="6"/>
      <c r="R36" s="6"/>
    </row>
    <row r="37" spans="1:18" ht="15" customHeight="1">
      <c r="A37" s="24"/>
      <c r="B37" s="6"/>
      <c r="C37" s="6" t="s">
        <v>1669</v>
      </c>
      <c r="D37" s="6" t="s">
        <v>2173</v>
      </c>
      <c r="E37" s="20" t="s">
        <v>2193</v>
      </c>
      <c r="F37" s="20"/>
      <c r="G37" s="20"/>
      <c r="H37" s="20"/>
      <c r="I37" s="20"/>
      <c r="J37" s="20"/>
      <c r="K37" s="20"/>
      <c r="L37" s="20"/>
      <c r="M37" s="20"/>
      <c r="N37" s="20"/>
      <c r="O37" s="20"/>
      <c r="P37" s="6"/>
      <c r="Q37" s="6"/>
      <c r="R37" s="6"/>
    </row>
    <row r="38" spans="1:18" ht="15" customHeight="1">
      <c r="A38" s="24"/>
      <c r="B38" s="6"/>
      <c r="C38" s="6"/>
      <c r="D38" s="297" t="s">
        <v>2174</v>
      </c>
      <c r="E38" s="6"/>
      <c r="F38" s="6"/>
      <c r="G38" s="6"/>
      <c r="H38" s="6"/>
      <c r="I38" s="6"/>
      <c r="J38" s="6"/>
      <c r="K38" s="6"/>
      <c r="L38" s="6"/>
      <c r="M38" s="6"/>
      <c r="N38" s="6"/>
      <c r="O38" s="6"/>
      <c r="P38" s="6"/>
      <c r="Q38" s="6"/>
      <c r="R38" s="6"/>
    </row>
    <row r="39" spans="1:18" ht="15" customHeight="1">
      <c r="A39" s="24"/>
      <c r="B39" s="6"/>
      <c r="C39" s="6" t="s">
        <v>1822</v>
      </c>
      <c r="D39" s="6" t="s">
        <v>2175</v>
      </c>
      <c r="E39" s="20" t="s">
        <v>2194</v>
      </c>
      <c r="F39" s="20"/>
      <c r="G39" s="20"/>
      <c r="H39" s="20"/>
      <c r="I39" s="20"/>
      <c r="J39" s="20"/>
      <c r="K39" s="20"/>
      <c r="L39" s="20"/>
      <c r="M39" s="20"/>
      <c r="N39" s="20"/>
      <c r="O39" s="20"/>
      <c r="P39" s="6"/>
      <c r="Q39" s="6"/>
      <c r="R39" s="6"/>
    </row>
    <row r="40" spans="1:18" ht="15" customHeight="1">
      <c r="A40" s="24"/>
      <c r="B40" s="6"/>
      <c r="C40" s="6" t="s">
        <v>2176</v>
      </c>
      <c r="D40" s="6" t="s">
        <v>2177</v>
      </c>
      <c r="E40" s="20" t="s">
        <v>2195</v>
      </c>
      <c r="F40" s="20"/>
      <c r="G40" s="20"/>
      <c r="H40" s="20"/>
      <c r="I40" s="20"/>
      <c r="J40" s="20"/>
      <c r="K40" s="20"/>
      <c r="L40" s="20"/>
      <c r="M40" s="20"/>
      <c r="N40" s="20"/>
      <c r="O40" s="20"/>
      <c r="P40" s="6"/>
      <c r="Q40" s="6"/>
      <c r="R40" s="6"/>
    </row>
    <row r="41" spans="1:18" ht="15" customHeight="1">
      <c r="A41" s="24"/>
      <c r="B41" s="6"/>
      <c r="C41" s="6" t="s">
        <v>2178</v>
      </c>
      <c r="D41" s="6" t="s">
        <v>2179</v>
      </c>
      <c r="E41" s="20" t="s">
        <v>2196</v>
      </c>
      <c r="F41" s="20"/>
      <c r="G41" s="20"/>
      <c r="H41" s="20"/>
      <c r="I41" s="20"/>
      <c r="J41" s="20"/>
      <c r="K41" s="20"/>
      <c r="L41" s="20"/>
      <c r="M41" s="20"/>
      <c r="N41" s="20"/>
      <c r="O41" s="20"/>
      <c r="P41" s="6"/>
      <c r="Q41" s="6"/>
      <c r="R41" s="6"/>
    </row>
    <row r="42" spans="1:18" ht="15" customHeight="1">
      <c r="A42" s="24"/>
      <c r="B42" s="6"/>
      <c r="C42" s="6" t="s">
        <v>2180</v>
      </c>
      <c r="D42" s="6" t="s">
        <v>2181</v>
      </c>
      <c r="E42" s="20" t="s">
        <v>2197</v>
      </c>
      <c r="F42" s="20"/>
      <c r="G42" s="20"/>
      <c r="H42" s="20"/>
      <c r="I42" s="20"/>
      <c r="J42" s="20"/>
      <c r="K42" s="20"/>
      <c r="L42" s="20"/>
      <c r="M42" s="20"/>
      <c r="N42" s="20"/>
      <c r="O42" s="20"/>
      <c r="P42" s="6"/>
      <c r="Q42" s="6"/>
      <c r="R42" s="6"/>
    </row>
    <row r="43" spans="1:18" ht="15" customHeight="1">
      <c r="A43" s="24"/>
      <c r="B43" s="6"/>
      <c r="C43" s="6" t="s">
        <v>893</v>
      </c>
      <c r="D43" s="6" t="s">
        <v>2182</v>
      </c>
      <c r="E43" s="20" t="s">
        <v>2198</v>
      </c>
      <c r="F43" s="20"/>
      <c r="G43" s="20"/>
      <c r="H43" s="20"/>
      <c r="I43" s="20"/>
      <c r="J43" s="20"/>
      <c r="K43" s="20"/>
      <c r="L43" s="20"/>
      <c r="M43" s="20"/>
      <c r="N43" s="20"/>
      <c r="O43" s="20"/>
      <c r="P43" s="6"/>
      <c r="Q43" s="6"/>
      <c r="R43" s="6"/>
    </row>
    <row r="44" spans="1:18" ht="15" customHeight="1">
      <c r="A44" s="24"/>
      <c r="B44" s="6"/>
      <c r="C44" s="6" t="s">
        <v>2183</v>
      </c>
      <c r="D44" s="6" t="s">
        <v>2184</v>
      </c>
      <c r="E44" s="20" t="s">
        <v>2199</v>
      </c>
      <c r="F44" s="20"/>
      <c r="G44" s="20"/>
      <c r="H44" s="20"/>
      <c r="I44" s="20"/>
      <c r="J44" s="20"/>
      <c r="K44" s="20"/>
      <c r="L44" s="20"/>
      <c r="M44" s="20"/>
      <c r="N44" s="20"/>
      <c r="O44" s="20"/>
      <c r="P44" s="6"/>
      <c r="Q44" s="6"/>
      <c r="R44" s="6"/>
    </row>
  </sheetData>
  <conditionalFormatting sqref="E11:R26">
    <cfRule type="expression" dxfId="1" priority="1">
      <formula>TRUNC(E11)&lt;&gt;E11</formula>
    </cfRule>
  </conditionalFormatting>
  <pageMargins left="0.23622047244094491" right="0.23622047244094491" top="0.90551181102362199" bottom="0.74803149606299213" header="0.31496062992125984" footer="0.31496062992125984"/>
  <pageSetup paperSize="9" scale="72" fitToHeight="0" orientation="landscape" r:id="rId1"/>
  <headerFooter scaleWithDoc="0">
    <oddFooter>&amp;L&amp;K000000&amp;R&amp;K000000 | &amp;P</oddFooter>
  </headerFooter>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9">
    <tabColor rgb="FF002060"/>
    <pageSetUpPr fitToPage="1"/>
  </sheetPr>
  <dimension ref="A1:H16"/>
  <sheetViews>
    <sheetView view="pageBreakPreview" zoomScaleNormal="100" zoomScaleSheetLayoutView="100" workbookViewId="0"/>
  </sheetViews>
  <sheetFormatPr defaultColWidth="8.85546875" defaultRowHeight="15" customHeight="1"/>
  <cols>
    <col min="1" max="1" width="15.85546875" style="269" customWidth="1"/>
    <col min="2" max="2" width="4.140625" bestFit="1" customWidth="1"/>
    <col min="3" max="3" width="34.140625" customWidth="1"/>
    <col min="4" max="4" width="3" customWidth="1"/>
    <col min="5" max="5" width="10.85546875" bestFit="1" customWidth="1"/>
    <col min="6" max="6" width="18.140625" bestFit="1" customWidth="1"/>
    <col min="7" max="7" width="13.85546875" bestFit="1" customWidth="1"/>
    <col min="8" max="8" width="12.5703125" bestFit="1" customWidth="1"/>
  </cols>
  <sheetData>
    <row r="1" spans="1:8" ht="15" customHeight="1">
      <c r="A1" s="23"/>
      <c r="B1" s="284"/>
      <c r="C1" s="299" t="s">
        <v>0</v>
      </c>
      <c r="D1" s="6"/>
      <c r="E1" s="6"/>
      <c r="F1" s="6"/>
      <c r="G1" s="6"/>
      <c r="H1" s="6"/>
    </row>
    <row r="2" spans="1:8" ht="15" customHeight="1">
      <c r="A2" s="23" t="s">
        <v>469</v>
      </c>
      <c r="B2" s="284"/>
      <c r="C2" s="299" t="s">
        <v>322</v>
      </c>
      <c r="D2" s="6"/>
      <c r="E2" s="6"/>
      <c r="F2" s="6"/>
      <c r="G2" s="6"/>
      <c r="H2" s="6"/>
    </row>
    <row r="3" spans="1:8" ht="15" customHeight="1">
      <c r="A3" s="23" t="s">
        <v>37</v>
      </c>
      <c r="B3" s="284"/>
      <c r="C3" s="299" t="s">
        <v>2</v>
      </c>
      <c r="D3" s="6"/>
      <c r="E3" s="6"/>
      <c r="F3" s="6"/>
      <c r="G3" s="6"/>
      <c r="H3" s="6"/>
    </row>
    <row r="4" spans="1:8" ht="13.15">
      <c r="B4" s="323"/>
      <c r="C4" s="295"/>
      <c r="D4" s="212"/>
      <c r="E4" s="212"/>
      <c r="F4" s="212"/>
      <c r="G4" s="212"/>
      <c r="H4" s="26"/>
    </row>
    <row r="5" spans="1:8">
      <c r="A5" s="23" t="s">
        <v>2200</v>
      </c>
      <c r="B5" s="301" t="s">
        <v>2201</v>
      </c>
      <c r="C5" s="302" t="s">
        <v>2202</v>
      </c>
      <c r="D5" s="77"/>
      <c r="E5" s="77"/>
      <c r="F5" s="77"/>
      <c r="G5" s="77"/>
      <c r="H5" s="6"/>
    </row>
    <row r="6" spans="1:8" ht="12.75">
      <c r="B6" s="303"/>
      <c r="C6" s="284"/>
      <c r="D6" s="77"/>
      <c r="E6" s="77"/>
      <c r="F6" s="77"/>
      <c r="G6" s="77"/>
      <c r="H6" s="6"/>
    </row>
    <row r="7" spans="1:8" ht="12.75">
      <c r="A7" s="23"/>
      <c r="B7" s="120"/>
      <c r="C7" s="6" t="s">
        <v>2203</v>
      </c>
      <c r="D7" s="77"/>
      <c r="E7" s="77"/>
      <c r="F7" s="77"/>
      <c r="G7" s="77"/>
      <c r="H7" s="6"/>
    </row>
    <row r="8" spans="1:8" ht="12.75">
      <c r="A8" s="23"/>
      <c r="B8" s="120"/>
      <c r="C8" s="6" t="s">
        <v>2204</v>
      </c>
      <c r="D8" s="77"/>
      <c r="E8" s="77"/>
      <c r="F8" s="77"/>
      <c r="G8" s="77"/>
      <c r="H8" s="6"/>
    </row>
    <row r="9" spans="1:8" ht="12.75">
      <c r="A9" s="23"/>
      <c r="B9" s="120"/>
      <c r="C9" s="6"/>
      <c r="D9" s="77"/>
      <c r="E9" s="321"/>
      <c r="F9" s="321"/>
      <c r="G9" s="321"/>
      <c r="H9" s="284"/>
    </row>
    <row r="10" spans="1:8" ht="13.15">
      <c r="A10" s="23"/>
      <c r="B10" s="120"/>
      <c r="C10" s="6"/>
      <c r="D10" s="6"/>
      <c r="E10" s="289" t="s">
        <v>2144</v>
      </c>
      <c r="F10" s="289" t="s">
        <v>2205</v>
      </c>
      <c r="G10" s="289" t="s">
        <v>2206</v>
      </c>
      <c r="H10" s="344" t="s">
        <v>2146</v>
      </c>
    </row>
    <row r="11" spans="1:8" ht="13.15">
      <c r="A11" s="23"/>
      <c r="B11" s="120"/>
      <c r="C11" s="6"/>
      <c r="D11" s="6"/>
      <c r="E11" s="345" t="s">
        <v>43</v>
      </c>
      <c r="F11" s="345" t="s">
        <v>43</v>
      </c>
      <c r="G11" s="345" t="s">
        <v>43</v>
      </c>
      <c r="H11" s="346" t="s">
        <v>43</v>
      </c>
    </row>
    <row r="12" spans="1:8" ht="12.75">
      <c r="A12" s="23" t="s">
        <v>2207</v>
      </c>
      <c r="B12" s="120"/>
      <c r="C12" s="20" t="s">
        <v>2208</v>
      </c>
      <c r="D12" s="6"/>
      <c r="E12" s="114">
        <v>684691</v>
      </c>
      <c r="F12" s="114">
        <v>326401</v>
      </c>
      <c r="G12" s="141">
        <v>-256011</v>
      </c>
      <c r="H12" s="82">
        <f>SUM(E12:G12)</f>
        <v>755081</v>
      </c>
    </row>
    <row r="13" spans="1:8" ht="18.75">
      <c r="A13" s="23" t="s">
        <v>2209</v>
      </c>
      <c r="B13" s="6"/>
      <c r="C13" s="21" t="s">
        <v>2210</v>
      </c>
      <c r="D13" s="6"/>
      <c r="E13" s="114">
        <v>4658</v>
      </c>
      <c r="F13" s="114">
        <v>269681</v>
      </c>
      <c r="G13" s="141">
        <v>-258097</v>
      </c>
      <c r="H13" s="82">
        <f t="shared" ref="H13:H15" si="0">SUM(E13:G13)</f>
        <v>16242</v>
      </c>
    </row>
    <row r="14" spans="1:8" ht="12.75">
      <c r="A14" s="23" t="s">
        <v>2211</v>
      </c>
      <c r="B14" s="6"/>
      <c r="C14" s="20" t="s">
        <v>2212</v>
      </c>
      <c r="D14" s="6"/>
      <c r="E14" s="114">
        <v>368400</v>
      </c>
      <c r="F14" s="114">
        <v>0</v>
      </c>
      <c r="G14" s="141">
        <v>-56897</v>
      </c>
      <c r="H14" s="82">
        <f t="shared" si="0"/>
        <v>311503</v>
      </c>
    </row>
    <row r="15" spans="1:8" ht="12.75">
      <c r="A15" s="23" t="s">
        <v>2213</v>
      </c>
      <c r="B15" s="6"/>
      <c r="C15" s="21" t="s">
        <v>2214</v>
      </c>
      <c r="D15" s="6"/>
      <c r="E15" s="114">
        <v>6587</v>
      </c>
      <c r="F15" s="114">
        <v>2568</v>
      </c>
      <c r="G15" s="141">
        <v>-1350</v>
      </c>
      <c r="H15" s="82">
        <f t="shared" si="0"/>
        <v>7805</v>
      </c>
    </row>
    <row r="16" spans="1:8" ht="12.75">
      <c r="A16" s="23"/>
      <c r="B16" s="6"/>
      <c r="C16" s="6"/>
      <c r="D16" s="6"/>
      <c r="E16" s="76">
        <f>SUM(E12:E15)</f>
        <v>1064336</v>
      </c>
      <c r="F16" s="76">
        <f>SUM(F12:F15)</f>
        <v>598650</v>
      </c>
      <c r="G16" s="76">
        <f>SUM(G12:G15)</f>
        <v>-572355</v>
      </c>
      <c r="H16" s="84">
        <f>SUM(H12:H15)</f>
        <v>1090631</v>
      </c>
    </row>
  </sheetData>
  <conditionalFormatting sqref="E12:H16">
    <cfRule type="expression" dxfId="0" priority="1">
      <formula>TRUNC(E12)&lt;&gt;E12</formula>
    </cfRule>
  </conditionalFormatting>
  <pageMargins left="0.23622047244094491" right="0.23622047244094491" top="0.90551181102362199" bottom="0.74803149606299213" header="0.31496062992125984" footer="0.31496062992125984"/>
  <pageSetup paperSize="9" scale="90" orientation="portrait" r:id="rId1"/>
  <headerFooter scaleWithDoc="0">
    <oddFooter>&amp;L&amp;K000000&amp;R&amp;K000000 |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50C8E8"/>
    <pageSetUpPr fitToPage="1"/>
  </sheetPr>
  <dimension ref="A1:I34"/>
  <sheetViews>
    <sheetView view="pageBreakPreview" zoomScale="115" zoomScaleNormal="100" zoomScaleSheetLayoutView="115" workbookViewId="0">
      <selection sqref="A1:A1048576"/>
    </sheetView>
  </sheetViews>
  <sheetFormatPr defaultColWidth="8.85546875" defaultRowHeight="15" customHeight="1"/>
  <cols>
    <col min="1" max="1" width="13.42578125" style="269" bestFit="1" customWidth="1"/>
    <col min="2" max="2" width="39.140625" customWidth="1"/>
    <col min="3" max="3" width="7" customWidth="1"/>
    <col min="4" max="4" width="15" customWidth="1"/>
    <col min="5" max="5" width="17" customWidth="1"/>
    <col min="6" max="7" width="14.42578125" customWidth="1"/>
    <col min="8" max="8" width="8.85546875" customWidth="1"/>
    <col min="9" max="9" width="15.42578125" customWidth="1"/>
  </cols>
  <sheetData>
    <row r="1" spans="1:9" ht="15" customHeight="1">
      <c r="A1" s="23" t="s">
        <v>34</v>
      </c>
      <c r="B1" s="293" t="s">
        <v>0</v>
      </c>
      <c r="C1" s="295"/>
      <c r="D1" s="295"/>
      <c r="E1" s="295"/>
      <c r="F1" s="295"/>
      <c r="G1" s="295"/>
      <c r="H1" s="6"/>
      <c r="I1" s="6"/>
    </row>
    <row r="2" spans="1:9" ht="13.15">
      <c r="A2" s="23" t="s">
        <v>160</v>
      </c>
      <c r="B2" s="293" t="s">
        <v>161</v>
      </c>
      <c r="C2" s="295"/>
      <c r="D2" s="295"/>
      <c r="E2" s="295"/>
      <c r="F2" s="295"/>
      <c r="G2" s="295"/>
      <c r="H2" s="6"/>
      <c r="I2" s="6"/>
    </row>
    <row r="3" spans="1:9" ht="13.15">
      <c r="A3" s="23" t="s">
        <v>101</v>
      </c>
      <c r="B3" s="293" t="s">
        <v>2</v>
      </c>
      <c r="C3" s="295"/>
      <c r="D3" s="295"/>
      <c r="E3" s="295"/>
      <c r="F3" s="295"/>
      <c r="G3" s="295"/>
      <c r="H3" s="6"/>
      <c r="I3" s="6"/>
    </row>
    <row r="4" spans="1:9" ht="13.15">
      <c r="A4" s="23" t="s">
        <v>37</v>
      </c>
      <c r="B4" s="286"/>
      <c r="C4" s="286"/>
      <c r="D4" s="288"/>
      <c r="E4" s="288"/>
      <c r="F4" s="288"/>
      <c r="G4" s="288"/>
      <c r="H4" s="6"/>
      <c r="I4" s="6"/>
    </row>
    <row r="5" spans="1:9" ht="13.15">
      <c r="A5" s="23" t="s">
        <v>38</v>
      </c>
      <c r="B5" s="286"/>
      <c r="C5" s="286"/>
      <c r="D5" s="288" t="s">
        <v>162</v>
      </c>
      <c r="E5" s="288" t="s">
        <v>163</v>
      </c>
      <c r="F5" s="288" t="s">
        <v>164</v>
      </c>
      <c r="G5" s="288" t="s">
        <v>165</v>
      </c>
      <c r="H5" s="6"/>
      <c r="I5" s="6"/>
    </row>
    <row r="6" spans="1:9" ht="13.15">
      <c r="A6" s="23" t="s">
        <v>166</v>
      </c>
      <c r="B6" s="286"/>
      <c r="C6" s="289" t="s">
        <v>40</v>
      </c>
      <c r="D6" s="289" t="s">
        <v>167</v>
      </c>
      <c r="E6" s="289" t="s">
        <v>168</v>
      </c>
      <c r="F6" s="289" t="s">
        <v>167</v>
      </c>
      <c r="G6" s="289" t="s">
        <v>169</v>
      </c>
      <c r="H6" s="6"/>
      <c r="I6" s="6"/>
    </row>
    <row r="7" spans="1:9" ht="13.15">
      <c r="A7" s="23"/>
      <c r="B7" s="286"/>
      <c r="C7" s="291"/>
      <c r="D7" s="291" t="s">
        <v>43</v>
      </c>
      <c r="E7" s="291" t="s">
        <v>43</v>
      </c>
      <c r="F7" s="291" t="s">
        <v>43</v>
      </c>
      <c r="G7" s="291" t="s">
        <v>43</v>
      </c>
      <c r="H7" s="6"/>
      <c r="I7" s="6"/>
    </row>
    <row r="8" spans="1:9" ht="13.15">
      <c r="A8" s="23"/>
      <c r="B8" s="33"/>
      <c r="C8" s="6"/>
      <c r="D8" s="6"/>
      <c r="E8" s="6"/>
      <c r="F8" s="6"/>
      <c r="G8" s="6"/>
      <c r="H8" s="6"/>
      <c r="I8" s="6"/>
    </row>
    <row r="9" spans="1:9" ht="13.15">
      <c r="A9" s="40" t="s">
        <v>170</v>
      </c>
      <c r="B9" s="297" t="s">
        <v>171</v>
      </c>
      <c r="C9" s="70"/>
      <c r="D9" s="71">
        <v>400585766</v>
      </c>
      <c r="E9" s="71">
        <v>15542805</v>
      </c>
      <c r="F9" s="71">
        <v>162009716</v>
      </c>
      <c r="G9" s="71">
        <v>578138287</v>
      </c>
      <c r="H9" s="6"/>
      <c r="I9" s="52"/>
    </row>
    <row r="10" spans="1:9" ht="13.15">
      <c r="A10" s="40"/>
      <c r="B10" s="6"/>
      <c r="C10" s="70"/>
      <c r="D10" s="71"/>
      <c r="E10" s="71"/>
      <c r="F10" s="71"/>
      <c r="G10" s="71"/>
      <c r="H10" s="6"/>
      <c r="I10" s="6"/>
    </row>
    <row r="11" spans="1:9" ht="12.75">
      <c r="A11" s="40"/>
      <c r="B11" s="6" t="s">
        <v>172</v>
      </c>
      <c r="C11" s="70"/>
      <c r="D11" s="52"/>
      <c r="E11" s="52"/>
      <c r="F11" s="52"/>
      <c r="G11" s="52"/>
      <c r="H11" s="6"/>
      <c r="I11" s="6"/>
    </row>
    <row r="12" spans="1:9" ht="12.75">
      <c r="A12" s="40" t="s">
        <v>173</v>
      </c>
      <c r="B12" s="74" t="s">
        <v>81</v>
      </c>
      <c r="C12" s="70"/>
      <c r="D12" s="52">
        <v>22037080</v>
      </c>
      <c r="E12" s="6">
        <v>0</v>
      </c>
      <c r="F12" s="6">
        <v>0</v>
      </c>
      <c r="G12" s="52">
        <f>SUM(D12:F12)</f>
        <v>22037080</v>
      </c>
      <c r="H12" s="6"/>
      <c r="I12" s="6"/>
    </row>
    <row r="13" spans="1:9" ht="12.75">
      <c r="A13" s="40"/>
      <c r="B13" s="6"/>
      <c r="C13" s="70"/>
      <c r="D13" s="52"/>
      <c r="E13" s="52"/>
      <c r="F13" s="52"/>
      <c r="G13" s="52"/>
      <c r="H13" s="6"/>
      <c r="I13" s="6"/>
    </row>
    <row r="14" spans="1:9" ht="12.75">
      <c r="A14" s="40" t="s">
        <v>174</v>
      </c>
      <c r="B14" s="74" t="s">
        <v>84</v>
      </c>
      <c r="C14" s="70">
        <v>19</v>
      </c>
      <c r="D14" s="52">
        <v>0</v>
      </c>
      <c r="E14" s="52">
        <v>0</v>
      </c>
      <c r="F14" s="52">
        <v>-42119235</v>
      </c>
      <c r="G14" s="52">
        <f>SUM(D14:F14)</f>
        <v>-42119235</v>
      </c>
      <c r="H14" s="6"/>
      <c r="I14" s="6"/>
    </row>
    <row r="15" spans="1:9" ht="12.75">
      <c r="A15" s="40" t="s">
        <v>175</v>
      </c>
      <c r="B15" s="75" t="s">
        <v>97</v>
      </c>
      <c r="C15" s="70"/>
      <c r="D15" s="76">
        <f>SUM(D12:D14)</f>
        <v>22037080</v>
      </c>
      <c r="E15" s="76">
        <f t="shared" ref="E15:G15" si="0">SUM(E12:E14)</f>
        <v>0</v>
      </c>
      <c r="F15" s="76">
        <f t="shared" si="0"/>
        <v>-42119235</v>
      </c>
      <c r="G15" s="76">
        <f t="shared" si="0"/>
        <v>-20082155</v>
      </c>
      <c r="H15" s="6"/>
      <c r="I15" s="6"/>
    </row>
    <row r="16" spans="1:9" ht="12.75">
      <c r="A16" s="40"/>
      <c r="B16" s="6"/>
      <c r="C16" s="70"/>
      <c r="D16" s="52"/>
      <c r="E16" s="52"/>
      <c r="F16" s="52"/>
      <c r="G16" s="52"/>
      <c r="H16" s="6"/>
      <c r="I16" s="6"/>
    </row>
    <row r="17" spans="1:9" ht="12.75">
      <c r="A17" s="40" t="s">
        <v>176</v>
      </c>
      <c r="B17" s="6" t="s">
        <v>177</v>
      </c>
      <c r="C17" s="70">
        <v>32</v>
      </c>
      <c r="D17" s="52">
        <v>11955350</v>
      </c>
      <c r="E17" s="52">
        <v>-11955350</v>
      </c>
      <c r="F17" s="52">
        <v>0</v>
      </c>
      <c r="G17" s="52">
        <f>SUM(D17:F17)</f>
        <v>0</v>
      </c>
      <c r="H17" s="6"/>
      <c r="I17" s="6"/>
    </row>
    <row r="18" spans="1:9" ht="12.75">
      <c r="A18" s="40" t="s">
        <v>176</v>
      </c>
      <c r="B18" s="6" t="s">
        <v>178</v>
      </c>
      <c r="C18" s="70">
        <v>32</v>
      </c>
      <c r="D18" s="52">
        <v>-12336563</v>
      </c>
      <c r="E18" s="52">
        <v>12336563</v>
      </c>
      <c r="F18" s="6">
        <v>0</v>
      </c>
      <c r="G18" s="52">
        <f>SUM(D18:F18)</f>
        <v>0</v>
      </c>
      <c r="H18" s="6"/>
      <c r="I18" s="6"/>
    </row>
    <row r="19" spans="1:9" ht="12.75">
      <c r="A19" s="40"/>
      <c r="B19" s="6"/>
      <c r="C19" s="70"/>
      <c r="D19" s="52"/>
      <c r="E19" s="52"/>
      <c r="F19" s="52"/>
      <c r="G19" s="52"/>
      <c r="H19" s="6"/>
      <c r="I19" s="6"/>
    </row>
    <row r="20" spans="1:9" ht="13.15">
      <c r="A20" s="40"/>
      <c r="B20" s="297" t="s">
        <v>179</v>
      </c>
      <c r="C20" s="70"/>
      <c r="D20" s="73">
        <f>SUM(D9,D15:D18)</f>
        <v>422241633</v>
      </c>
      <c r="E20" s="73">
        <f>SUM(E9,E15:E18)</f>
        <v>15924018</v>
      </c>
      <c r="F20" s="73">
        <f>SUM(F9,F15:F18)</f>
        <v>119890481</v>
      </c>
      <c r="G20" s="73">
        <f>SUM(G9,G15:G18)</f>
        <v>558056132</v>
      </c>
      <c r="H20" s="6"/>
      <c r="I20" s="6"/>
    </row>
    <row r="21" spans="1:9" ht="12.75">
      <c r="A21" s="40"/>
      <c r="B21" s="6"/>
      <c r="C21" s="70"/>
      <c r="D21" s="52"/>
      <c r="E21" s="52"/>
      <c r="F21" s="52"/>
      <c r="G21" s="52"/>
      <c r="H21" s="6"/>
      <c r="I21" s="6"/>
    </row>
    <row r="22" spans="1:9" ht="12.75">
      <c r="A22" s="40"/>
      <c r="B22" s="6" t="s">
        <v>172</v>
      </c>
      <c r="C22" s="70"/>
      <c r="D22" s="52"/>
      <c r="E22" s="52"/>
      <c r="F22" s="52"/>
      <c r="G22" s="52"/>
      <c r="H22" s="6"/>
      <c r="I22" s="6"/>
    </row>
    <row r="23" spans="1:9" ht="12.75">
      <c r="A23" s="40" t="s">
        <v>173</v>
      </c>
      <c r="B23" s="74" t="s">
        <v>81</v>
      </c>
      <c r="C23" s="70"/>
      <c r="D23" s="52">
        <v>12208043</v>
      </c>
      <c r="E23" s="6">
        <v>0</v>
      </c>
      <c r="F23" s="6">
        <v>0</v>
      </c>
      <c r="G23" s="52">
        <f>SUM(D23:F23)</f>
        <v>12208043</v>
      </c>
      <c r="H23" s="6"/>
      <c r="I23" s="6"/>
    </row>
    <row r="24" spans="1:9" ht="12.75">
      <c r="A24" s="40"/>
      <c r="B24" s="6"/>
      <c r="C24" s="70"/>
      <c r="D24" s="52"/>
      <c r="E24" s="52"/>
      <c r="F24" s="52"/>
      <c r="G24" s="52"/>
      <c r="H24" s="6"/>
      <c r="I24" s="6"/>
    </row>
    <row r="25" spans="1:9" ht="12.75">
      <c r="A25" s="40" t="s">
        <v>174</v>
      </c>
      <c r="B25" s="74" t="s">
        <v>84</v>
      </c>
      <c r="C25" s="70">
        <v>19</v>
      </c>
      <c r="D25" s="52">
        <v>0</v>
      </c>
      <c r="E25" s="52">
        <v>0</v>
      </c>
      <c r="F25" s="52">
        <v>1548256</v>
      </c>
      <c r="G25" s="52">
        <f>SUM(D25:F25)</f>
        <v>1548256</v>
      </c>
      <c r="H25" s="6"/>
      <c r="I25" s="6"/>
    </row>
    <row r="26" spans="1:9" ht="12.75">
      <c r="A26" s="40" t="s">
        <v>175</v>
      </c>
      <c r="B26" s="75" t="s">
        <v>97</v>
      </c>
      <c r="C26" s="70"/>
      <c r="D26" s="76">
        <f>SUM(D23:D25)</f>
        <v>12208043</v>
      </c>
      <c r="E26" s="76">
        <f t="shared" ref="E26:G26" si="1">SUM(E23:E25)</f>
        <v>0</v>
      </c>
      <c r="F26" s="76">
        <f t="shared" si="1"/>
        <v>1548256</v>
      </c>
      <c r="G26" s="76">
        <f t="shared" si="1"/>
        <v>13756299</v>
      </c>
      <c r="H26" s="6"/>
      <c r="I26" s="6"/>
    </row>
    <row r="27" spans="1:9" ht="12.75">
      <c r="A27" s="40"/>
      <c r="B27" s="6"/>
      <c r="C27" s="70"/>
      <c r="D27" s="52"/>
      <c r="E27" s="52"/>
      <c r="F27" s="52"/>
      <c r="G27" s="52"/>
      <c r="H27" s="6"/>
      <c r="I27" s="6"/>
    </row>
    <row r="28" spans="1:9" ht="12.75">
      <c r="A28" s="40" t="s">
        <v>176</v>
      </c>
      <c r="B28" s="6" t="s">
        <v>177</v>
      </c>
      <c r="C28" s="14">
        <v>32</v>
      </c>
      <c r="D28" s="52">
        <v>7726291</v>
      </c>
      <c r="E28" s="52">
        <v>-7726291</v>
      </c>
      <c r="F28" s="6">
        <v>0</v>
      </c>
      <c r="G28" s="52">
        <f>SUM(D28:F28)</f>
        <v>0</v>
      </c>
      <c r="H28" s="6"/>
      <c r="I28" s="6"/>
    </row>
    <row r="29" spans="1:9" ht="12.75">
      <c r="A29" s="40" t="s">
        <v>176</v>
      </c>
      <c r="B29" s="6" t="s">
        <v>178</v>
      </c>
      <c r="C29" s="14">
        <v>32</v>
      </c>
      <c r="D29" s="52">
        <v>-9922305</v>
      </c>
      <c r="E29" s="52">
        <v>9922305</v>
      </c>
      <c r="F29" s="6">
        <v>0</v>
      </c>
      <c r="G29" s="52">
        <f>SUM(D29:F29)</f>
        <v>0</v>
      </c>
      <c r="H29" s="6"/>
      <c r="I29" s="6"/>
    </row>
    <row r="30" spans="1:9" ht="12.75">
      <c r="A30" s="23"/>
      <c r="B30" s="6"/>
      <c r="C30" s="6"/>
      <c r="D30" s="52"/>
      <c r="E30" s="52"/>
      <c r="F30" s="52"/>
      <c r="G30" s="52"/>
      <c r="H30" s="6"/>
      <c r="I30" s="6"/>
    </row>
    <row r="31" spans="1:9" ht="13.15">
      <c r="A31" s="23"/>
      <c r="B31" s="297" t="s">
        <v>180</v>
      </c>
      <c r="C31" s="6"/>
      <c r="D31" s="73">
        <f>SUM(D20,D26:D29)</f>
        <v>432253662</v>
      </c>
      <c r="E31" s="73">
        <f>SUM(E20,E26:E29)</f>
        <v>18120032</v>
      </c>
      <c r="F31" s="73">
        <f>SUM(F20,F26:F29)</f>
        <v>121438737</v>
      </c>
      <c r="G31" s="73">
        <f>SUM(G20,G26:G29)</f>
        <v>571812431</v>
      </c>
      <c r="H31" s="6"/>
      <c r="I31" s="6"/>
    </row>
    <row r="32" spans="1:9" ht="12.75">
      <c r="A32" s="23"/>
      <c r="B32" s="6"/>
      <c r="C32" s="6"/>
      <c r="D32" s="77"/>
      <c r="E32" s="77"/>
      <c r="F32" s="77"/>
      <c r="G32" s="77"/>
      <c r="H32" s="6"/>
      <c r="I32" s="6"/>
    </row>
    <row r="33" spans="1:9" ht="12.75">
      <c r="A33" s="23"/>
      <c r="B33" s="6"/>
      <c r="C33" s="6"/>
      <c r="D33" s="77"/>
      <c r="E33" s="77"/>
      <c r="F33" s="77"/>
      <c r="G33" s="77"/>
      <c r="H33" s="6"/>
      <c r="I33" s="6"/>
    </row>
    <row r="34" spans="1:9" ht="12.75">
      <c r="A34" s="23"/>
      <c r="B34" s="6" t="s">
        <v>98</v>
      </c>
      <c r="C34" s="6"/>
      <c r="D34" s="77"/>
      <c r="E34" s="77"/>
      <c r="F34" s="77"/>
      <c r="G34" s="77"/>
      <c r="H34" s="6"/>
      <c r="I34" s="6"/>
    </row>
  </sheetData>
  <pageMargins left="0.23622047244094491" right="0.23622047244094491" top="0.51181102362204722" bottom="0.74803149606299213" header="0.31496062992125984" footer="0.31496062992125984"/>
  <pageSetup paperSize="9" scale="84" orientation="portrait" r:id="rId1"/>
  <headerFooter scaleWithDoc="0">
    <oddFooter>&amp;L&amp;K000000&amp;R&amp;K000000 |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50C8E8"/>
    <pageSetUpPr fitToPage="1"/>
  </sheetPr>
  <dimension ref="A1:E52"/>
  <sheetViews>
    <sheetView view="pageBreakPreview" zoomScaleNormal="100" zoomScaleSheetLayoutView="100" workbookViewId="0"/>
  </sheetViews>
  <sheetFormatPr defaultColWidth="8.85546875" defaultRowHeight="15" customHeight="1"/>
  <cols>
    <col min="1" max="1" width="16.5703125" style="269" customWidth="1"/>
    <col min="2" max="2" width="48.140625" customWidth="1"/>
    <col min="3" max="3" width="8.140625" bestFit="1" customWidth="1"/>
    <col min="4" max="5" width="13.140625" customWidth="1"/>
    <col min="6" max="9" width="8.85546875" customWidth="1"/>
  </cols>
  <sheetData>
    <row r="1" spans="1:5" ht="15" customHeight="1">
      <c r="A1" s="23" t="s">
        <v>34</v>
      </c>
      <c r="B1" s="293" t="s">
        <v>0</v>
      </c>
      <c r="C1" s="295"/>
      <c r="D1" s="295"/>
      <c r="E1" s="295"/>
    </row>
    <row r="2" spans="1:5" ht="13.15">
      <c r="A2" s="23" t="s">
        <v>181</v>
      </c>
      <c r="B2" s="293" t="s">
        <v>182</v>
      </c>
      <c r="C2" s="295"/>
      <c r="D2" s="295"/>
      <c r="E2" s="295"/>
    </row>
    <row r="3" spans="1:5" ht="13.15">
      <c r="A3" s="23" t="s">
        <v>37</v>
      </c>
      <c r="B3" s="293" t="s">
        <v>2</v>
      </c>
      <c r="C3" s="284"/>
      <c r="D3" s="284"/>
      <c r="E3" s="284"/>
    </row>
    <row r="4" spans="1:5" ht="13.15">
      <c r="A4" s="40" t="s">
        <v>38</v>
      </c>
      <c r="B4" s="296"/>
      <c r="C4" s="286"/>
      <c r="D4" s="287">
        <v>2025</v>
      </c>
      <c r="E4" s="288">
        <v>2024</v>
      </c>
    </row>
    <row r="5" spans="1:5" ht="13.15">
      <c r="A5" s="40" t="s">
        <v>53</v>
      </c>
      <c r="B5" s="296"/>
      <c r="C5" s="289" t="s">
        <v>40</v>
      </c>
      <c r="D5" s="290" t="s">
        <v>41</v>
      </c>
      <c r="E5" s="289" t="s">
        <v>41</v>
      </c>
    </row>
    <row r="6" spans="1:5" ht="13.15">
      <c r="A6" s="40"/>
      <c r="B6" s="296"/>
      <c r="C6" s="291"/>
      <c r="D6" s="292" t="s">
        <v>43</v>
      </c>
      <c r="E6" s="291" t="s">
        <v>43</v>
      </c>
    </row>
    <row r="7" spans="1:5" s="11" customFormat="1" ht="20.100000000000001" customHeight="1">
      <c r="A7" s="40" t="s">
        <v>183</v>
      </c>
      <c r="B7" s="380" t="s">
        <v>184</v>
      </c>
      <c r="C7" s="43"/>
      <c r="D7" s="62"/>
      <c r="E7" s="43"/>
    </row>
    <row r="8" spans="1:5" s="11" customFormat="1" ht="13.15">
      <c r="A8" s="40" t="s">
        <v>185</v>
      </c>
      <c r="B8" s="380" t="s">
        <v>186</v>
      </c>
      <c r="C8" s="43"/>
      <c r="D8" s="62"/>
      <c r="E8" s="43"/>
    </row>
    <row r="9" spans="1:5" s="11" customFormat="1" ht="12.75">
      <c r="A9" s="40" t="s">
        <v>51</v>
      </c>
      <c r="B9" s="43" t="s">
        <v>47</v>
      </c>
      <c r="C9" s="43"/>
      <c r="D9" s="55">
        <v>37385478</v>
      </c>
      <c r="E9" s="7">
        <v>37102955</v>
      </c>
    </row>
    <row r="10" spans="1:5" s="11" customFormat="1" ht="12.75">
      <c r="A10" s="40"/>
      <c r="B10" s="43" t="s">
        <v>49</v>
      </c>
      <c r="C10" s="43"/>
      <c r="D10" s="55">
        <v>8704591</v>
      </c>
      <c r="E10" s="7">
        <v>7739997</v>
      </c>
    </row>
    <row r="11" spans="1:5" s="11" customFormat="1" ht="12.75">
      <c r="A11" s="40"/>
      <c r="B11" s="43" t="s">
        <v>52</v>
      </c>
      <c r="C11" s="43"/>
      <c r="D11" s="55">
        <v>19208747</v>
      </c>
      <c r="E11" s="7">
        <v>19456922</v>
      </c>
    </row>
    <row r="12" spans="1:5" s="11" customFormat="1" ht="12.75">
      <c r="A12" s="40"/>
      <c r="B12" s="43" t="s">
        <v>54</v>
      </c>
      <c r="C12" s="43"/>
      <c r="D12" s="55">
        <v>110365</v>
      </c>
      <c r="E12" s="7">
        <v>110500</v>
      </c>
    </row>
    <row r="13" spans="1:5" s="11" customFormat="1" ht="12.75">
      <c r="A13" s="40" t="s">
        <v>187</v>
      </c>
      <c r="B13" s="43" t="s">
        <v>55</v>
      </c>
      <c r="C13" s="43"/>
      <c r="D13" s="55">
        <v>862293</v>
      </c>
      <c r="E13" s="7">
        <v>777577</v>
      </c>
    </row>
    <row r="14" spans="1:5" s="11" customFormat="1" ht="12.75">
      <c r="A14" s="40" t="s">
        <v>188</v>
      </c>
      <c r="B14" s="43" t="s">
        <v>189</v>
      </c>
      <c r="C14" s="43"/>
      <c r="D14" s="55">
        <v>188655</v>
      </c>
      <c r="E14" s="7">
        <v>632603</v>
      </c>
    </row>
    <row r="15" spans="1:5" s="11" customFormat="1" ht="12.75">
      <c r="A15" s="40"/>
      <c r="B15" s="43" t="s">
        <v>56</v>
      </c>
      <c r="C15" s="43"/>
      <c r="D15" s="55">
        <v>523333</v>
      </c>
      <c r="E15" s="7">
        <v>1154367</v>
      </c>
    </row>
    <row r="16" spans="1:5" s="11" customFormat="1" ht="12.75">
      <c r="A16" s="40"/>
      <c r="B16" s="43"/>
      <c r="C16" s="43"/>
      <c r="D16" s="64">
        <f>SUM(D9:D15)</f>
        <v>66983462</v>
      </c>
      <c r="E16" s="49">
        <f>SUM(E9:E15)</f>
        <v>66974921</v>
      </c>
    </row>
    <row r="17" spans="1:5" s="11" customFormat="1" ht="13.15">
      <c r="A17" s="40"/>
      <c r="B17" s="380" t="s">
        <v>190</v>
      </c>
      <c r="C17" s="43"/>
      <c r="D17" s="55"/>
      <c r="E17" s="46"/>
    </row>
    <row r="18" spans="1:5" s="11" customFormat="1" ht="12.75">
      <c r="A18" s="40"/>
      <c r="B18" s="43" t="s">
        <v>58</v>
      </c>
      <c r="C18" s="43"/>
      <c r="D18" s="55">
        <v>-24976590</v>
      </c>
      <c r="E18" s="12">
        <v>-25525584</v>
      </c>
    </row>
    <row r="19" spans="1:5" s="11" customFormat="1" ht="12.75">
      <c r="A19" s="40"/>
      <c r="B19" s="43" t="s">
        <v>60</v>
      </c>
      <c r="C19" s="43"/>
      <c r="D19" s="55">
        <v>-23736595</v>
      </c>
      <c r="E19" s="12">
        <v>-20580217</v>
      </c>
    </row>
    <row r="20" spans="1:5" s="11" customFormat="1" ht="12.75">
      <c r="A20" s="40"/>
      <c r="B20" s="47" t="s">
        <v>61</v>
      </c>
      <c r="C20" s="43"/>
      <c r="D20" s="55">
        <v>-1965880</v>
      </c>
      <c r="E20" s="12">
        <v>-1770653</v>
      </c>
    </row>
    <row r="21" spans="1:5" s="11" customFormat="1" ht="20.100000000000001" customHeight="1">
      <c r="A21" s="40" t="s">
        <v>191</v>
      </c>
      <c r="B21" s="43" t="s">
        <v>65</v>
      </c>
      <c r="C21" s="43"/>
      <c r="D21" s="55">
        <v>-545521</v>
      </c>
      <c r="E21" s="12">
        <v>-578906</v>
      </c>
    </row>
    <row r="22" spans="1:5" s="11" customFormat="1" ht="12.75">
      <c r="A22" s="40"/>
      <c r="B22" s="43" t="s">
        <v>192</v>
      </c>
      <c r="C22" s="43"/>
      <c r="D22" s="55">
        <v>-685505</v>
      </c>
      <c r="E22" s="12">
        <v>-765138</v>
      </c>
    </row>
    <row r="23" spans="1:5" s="11" customFormat="1" ht="12.75">
      <c r="A23" s="40" t="s">
        <v>188</v>
      </c>
      <c r="B23" s="43" t="s">
        <v>193</v>
      </c>
      <c r="C23" s="43"/>
      <c r="D23" s="55">
        <v>-617736</v>
      </c>
      <c r="E23" s="12">
        <v>-269111</v>
      </c>
    </row>
    <row r="24" spans="1:5" s="11" customFormat="1" ht="12.75">
      <c r="A24" s="40"/>
      <c r="B24" s="43" t="s">
        <v>67</v>
      </c>
      <c r="C24" s="43"/>
      <c r="D24" s="55">
        <v>-205290</v>
      </c>
      <c r="E24" s="12">
        <v>-170283</v>
      </c>
    </row>
    <row r="25" spans="1:5" s="11" customFormat="1" ht="12.75">
      <c r="A25" s="40"/>
      <c r="B25" s="43"/>
      <c r="C25" s="43"/>
      <c r="D25" s="64">
        <f>SUM(D18:D24)</f>
        <v>-52733117</v>
      </c>
      <c r="E25" s="49">
        <f>SUM(E18:E24)</f>
        <v>-49659892</v>
      </c>
    </row>
    <row r="26" spans="1:5" s="11" customFormat="1" ht="13.15">
      <c r="A26" s="40"/>
      <c r="B26" s="78"/>
      <c r="C26" s="43"/>
      <c r="D26" s="55"/>
      <c r="E26" s="46"/>
    </row>
    <row r="27" spans="1:5" s="11" customFormat="1" ht="13.15">
      <c r="A27" s="40"/>
      <c r="B27" s="357" t="s">
        <v>194</v>
      </c>
      <c r="C27" s="44" t="s">
        <v>82</v>
      </c>
      <c r="D27" s="64">
        <f>D16+D25</f>
        <v>14250345</v>
      </c>
      <c r="E27" s="49">
        <f>E16+E25</f>
        <v>17315029</v>
      </c>
    </row>
    <row r="28" spans="1:5" s="11" customFormat="1" ht="12.75">
      <c r="A28" s="40"/>
      <c r="B28" s="381"/>
      <c r="C28" s="43"/>
      <c r="D28" s="79"/>
      <c r="E28" s="46"/>
    </row>
    <row r="29" spans="1:5" s="11" customFormat="1" ht="20.100000000000001" customHeight="1">
      <c r="A29" s="40" t="s">
        <v>195</v>
      </c>
      <c r="B29" s="380" t="s">
        <v>196</v>
      </c>
      <c r="C29" s="43"/>
      <c r="D29" s="79"/>
      <c r="E29" s="46"/>
    </row>
    <row r="30" spans="1:5" s="11" customFormat="1" ht="12.75">
      <c r="A30" s="40" t="s">
        <v>197</v>
      </c>
      <c r="B30" s="80" t="s">
        <v>198</v>
      </c>
      <c r="C30" s="6"/>
      <c r="D30" s="81">
        <v>-2960213</v>
      </c>
      <c r="E30" s="12">
        <v>0</v>
      </c>
    </row>
    <row r="31" spans="1:5" ht="12.75">
      <c r="A31" s="40" t="s">
        <v>197</v>
      </c>
      <c r="B31" s="80" t="s">
        <v>199</v>
      </c>
      <c r="C31" s="6"/>
      <c r="D31" s="82">
        <v>0</v>
      </c>
      <c r="E31" s="12">
        <v>-10250</v>
      </c>
    </row>
    <row r="32" spans="1:5" s="11" customFormat="1" ht="12.75">
      <c r="A32" s="40" t="s">
        <v>200</v>
      </c>
      <c r="B32" s="80" t="s">
        <v>201</v>
      </c>
      <c r="C32" s="14"/>
      <c r="D32" s="81">
        <v>-8625389</v>
      </c>
      <c r="E32" s="83">
        <v>-13014698</v>
      </c>
    </row>
    <row r="33" spans="1:5" s="11" customFormat="1" ht="12.75">
      <c r="A33" s="40" t="s">
        <v>200</v>
      </c>
      <c r="B33" s="6" t="s">
        <v>202</v>
      </c>
      <c r="C33" s="14"/>
      <c r="D33" s="81">
        <v>-8604579</v>
      </c>
      <c r="E33" s="83">
        <v>-16792577</v>
      </c>
    </row>
    <row r="34" spans="1:5" s="11" customFormat="1" ht="12.75">
      <c r="A34" s="40" t="s">
        <v>200</v>
      </c>
      <c r="B34" s="6" t="s">
        <v>203</v>
      </c>
      <c r="C34" s="14">
        <v>12</v>
      </c>
      <c r="D34" s="81">
        <v>0</v>
      </c>
      <c r="E34" s="12">
        <v>-560345</v>
      </c>
    </row>
    <row r="35" spans="1:5" s="11" customFormat="1" ht="12.75">
      <c r="A35" s="40" t="s">
        <v>200</v>
      </c>
      <c r="B35" s="80" t="s">
        <v>204</v>
      </c>
      <c r="C35" s="14" t="s">
        <v>205</v>
      </c>
      <c r="D35" s="81">
        <v>-1650000</v>
      </c>
      <c r="E35" s="12">
        <v>0</v>
      </c>
    </row>
    <row r="36" spans="1:5" s="11" customFormat="1" ht="12.75">
      <c r="A36" s="40" t="s">
        <v>206</v>
      </c>
      <c r="B36" s="6" t="s">
        <v>207</v>
      </c>
      <c r="C36" s="14"/>
      <c r="D36" s="81">
        <v>12327980</v>
      </c>
      <c r="E36" s="7">
        <v>18158368</v>
      </c>
    </row>
    <row r="37" spans="1:5" ht="12.75">
      <c r="A37" s="40" t="s">
        <v>208</v>
      </c>
      <c r="B37" s="80" t="s">
        <v>209</v>
      </c>
      <c r="C37" s="14"/>
      <c r="D37" s="81">
        <v>5500</v>
      </c>
      <c r="E37" s="7">
        <v>500</v>
      </c>
    </row>
    <row r="38" spans="1:5" ht="25.15" customHeight="1">
      <c r="A38" s="40" t="s">
        <v>210</v>
      </c>
      <c r="B38" s="80" t="s">
        <v>211</v>
      </c>
      <c r="C38" s="14"/>
      <c r="D38" s="81">
        <v>165843</v>
      </c>
      <c r="E38" s="83">
        <v>161630</v>
      </c>
    </row>
    <row r="39" spans="1:5" ht="12.75">
      <c r="A39" s="40" t="s">
        <v>212</v>
      </c>
      <c r="B39" s="6" t="s">
        <v>213</v>
      </c>
      <c r="C39" s="14"/>
      <c r="D39" s="82">
        <v>591200</v>
      </c>
      <c r="E39" s="83">
        <v>1374912</v>
      </c>
    </row>
    <row r="40" spans="1:5" ht="13.15">
      <c r="A40" s="40"/>
      <c r="B40" s="283" t="s">
        <v>214</v>
      </c>
      <c r="C40" s="6"/>
      <c r="D40" s="84">
        <f>SUM(D30:D39)</f>
        <v>-8749658</v>
      </c>
      <c r="E40" s="76">
        <f>SUM(E30:E39)</f>
        <v>-10682460</v>
      </c>
    </row>
    <row r="41" spans="1:5" ht="18.75" customHeight="1">
      <c r="A41" s="40"/>
      <c r="B41" s="284"/>
      <c r="C41" s="6"/>
      <c r="D41" s="85"/>
      <c r="E41" s="52"/>
    </row>
    <row r="42" spans="1:5" ht="20.100000000000001" customHeight="1">
      <c r="A42" s="40" t="s">
        <v>195</v>
      </c>
      <c r="B42" s="380" t="s">
        <v>215</v>
      </c>
      <c r="C42" s="6"/>
      <c r="D42" s="85"/>
      <c r="E42" s="52"/>
    </row>
    <row r="43" spans="1:5" ht="12.75">
      <c r="A43" s="40" t="s">
        <v>216</v>
      </c>
      <c r="B43" s="6" t="s">
        <v>217</v>
      </c>
      <c r="C43" s="14" t="s">
        <v>218</v>
      </c>
      <c r="D43" s="81">
        <v>-2466574</v>
      </c>
      <c r="E43" s="52">
        <v>-1930557</v>
      </c>
    </row>
    <row r="44" spans="1:5" ht="12.75">
      <c r="A44" s="40" t="s">
        <v>219</v>
      </c>
      <c r="B44" s="86" t="s">
        <v>220</v>
      </c>
      <c r="C44" s="14" t="s">
        <v>221</v>
      </c>
      <c r="D44" s="81">
        <v>-163209</v>
      </c>
      <c r="E44" s="52">
        <v>-105249</v>
      </c>
    </row>
    <row r="45" spans="1:5" ht="12.75">
      <c r="A45" s="40" t="s">
        <v>222</v>
      </c>
      <c r="B45" s="6" t="s">
        <v>223</v>
      </c>
      <c r="C45" s="14" t="s">
        <v>218</v>
      </c>
      <c r="D45" s="81">
        <v>2050000</v>
      </c>
      <c r="E45" s="52">
        <v>0</v>
      </c>
    </row>
    <row r="46" spans="1:5" ht="13.15">
      <c r="A46" s="40"/>
      <c r="B46" s="283" t="s">
        <v>224</v>
      </c>
      <c r="C46" s="6"/>
      <c r="D46" s="84">
        <f>SUM(D43:D45)</f>
        <v>-579783</v>
      </c>
      <c r="E46" s="76">
        <f>SUM(E43:E45)</f>
        <v>-2035806</v>
      </c>
    </row>
    <row r="47" spans="1:5" ht="18.75" customHeight="1">
      <c r="A47" s="40"/>
      <c r="B47" s="16"/>
      <c r="C47" s="6"/>
      <c r="D47" s="85"/>
      <c r="E47" s="52"/>
    </row>
    <row r="48" spans="1:5" ht="13.15">
      <c r="A48" s="40"/>
      <c r="B48" s="297" t="s">
        <v>225</v>
      </c>
      <c r="C48" s="6" t="s">
        <v>226</v>
      </c>
      <c r="D48" s="85">
        <f>D27+D40+D46</f>
        <v>4920904</v>
      </c>
      <c r="E48" s="52">
        <f>E27+E40+E46</f>
        <v>4596763</v>
      </c>
    </row>
    <row r="49" spans="1:5" ht="12.75">
      <c r="A49" s="40"/>
      <c r="B49" s="6" t="s">
        <v>227</v>
      </c>
      <c r="C49" s="6"/>
      <c r="D49" s="85">
        <v>19641775</v>
      </c>
      <c r="E49" s="7">
        <v>15045012</v>
      </c>
    </row>
    <row r="50" spans="1:5" ht="13.5" thickBot="1">
      <c r="A50" s="40" t="s">
        <v>228</v>
      </c>
      <c r="B50" s="297" t="s">
        <v>229</v>
      </c>
      <c r="C50" s="70" t="s">
        <v>82</v>
      </c>
      <c r="D50" s="84">
        <f>SUM(D48:D49)</f>
        <v>24562679</v>
      </c>
      <c r="E50" s="76">
        <f>SUM(E48:E49)</f>
        <v>19641775</v>
      </c>
    </row>
    <row r="51" spans="1:5" ht="13.15" thickTop="1">
      <c r="A51" s="40"/>
      <c r="B51" s="6"/>
      <c r="C51" s="6"/>
      <c r="D51" s="61"/>
      <c r="E51" s="61"/>
    </row>
    <row r="52" spans="1:5" ht="12.75">
      <c r="A52" s="23"/>
      <c r="B52" s="6" t="s">
        <v>98</v>
      </c>
      <c r="C52" s="6"/>
      <c r="D52" s="6"/>
      <c r="E52" s="6"/>
    </row>
  </sheetData>
  <conditionalFormatting sqref="D9:E50">
    <cfRule type="expression" dxfId="55" priority="1">
      <formula>TRUNC(D9)&lt;&gt;D9</formula>
    </cfRule>
  </conditionalFormatting>
  <pageMargins left="0.23622047244094491" right="0.23622047244094491" top="0.51181102362204722" bottom="0.74803149606299213" header="0.31496062992125984" footer="0.31496062992125984"/>
  <pageSetup paperSize="9" orientation="portrait" r:id="rId1"/>
  <headerFooter scaleWithDoc="0">
    <oddFooter>&amp;L&amp;K000000&amp;R&amp;K000000 |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50C8E8"/>
    <pageSetUpPr fitToPage="1"/>
  </sheetPr>
  <dimension ref="A1:S80"/>
  <sheetViews>
    <sheetView view="pageBreakPreview" zoomScale="115" zoomScaleNormal="100" zoomScaleSheetLayoutView="115" workbookViewId="0"/>
  </sheetViews>
  <sheetFormatPr defaultColWidth="8.85546875" defaultRowHeight="15" customHeight="1"/>
  <cols>
    <col min="1" max="1" width="14.140625" style="269" bestFit="1" customWidth="1"/>
    <col min="2" max="2" width="4.85546875" style="8" customWidth="1"/>
    <col min="3" max="3" width="64.140625" bestFit="1" customWidth="1"/>
    <col min="4" max="4" width="10" customWidth="1"/>
    <col min="5" max="7" width="13.85546875" customWidth="1"/>
    <col min="8" max="8" width="12.140625" customWidth="1"/>
    <col min="9" max="9" width="13.140625" customWidth="1"/>
    <col min="11" max="11" width="10.42578125" customWidth="1"/>
    <col min="13" max="13" width="10.140625" customWidth="1"/>
    <col min="17" max="17" width="15" customWidth="1"/>
    <col min="19" max="19" width="14.140625" customWidth="1"/>
  </cols>
  <sheetData>
    <row r="1" spans="1:19" ht="15" customHeight="1">
      <c r="A1" s="23" t="s">
        <v>34</v>
      </c>
      <c r="B1" s="293" t="s">
        <v>0</v>
      </c>
      <c r="C1" s="283"/>
      <c r="D1" s="294"/>
      <c r="E1" s="294"/>
      <c r="F1" s="294"/>
      <c r="G1" s="295"/>
      <c r="H1" s="6"/>
      <c r="I1" s="6"/>
      <c r="J1" s="6"/>
      <c r="K1" s="6"/>
      <c r="L1" s="6"/>
      <c r="M1" s="6"/>
      <c r="N1" s="6"/>
      <c r="O1" s="6"/>
      <c r="P1" s="6"/>
      <c r="Q1" s="6"/>
      <c r="R1" s="6"/>
      <c r="S1" s="6"/>
    </row>
    <row r="2" spans="1:19" ht="13.15">
      <c r="A2" s="23" t="s">
        <v>230</v>
      </c>
      <c r="B2" s="293" t="s">
        <v>231</v>
      </c>
      <c r="C2" s="283"/>
      <c r="D2" s="294"/>
      <c r="E2" s="294"/>
      <c r="F2" s="294"/>
      <c r="G2" s="295"/>
      <c r="H2" s="6"/>
      <c r="I2" s="6"/>
      <c r="J2" s="6"/>
      <c r="K2" s="6"/>
      <c r="L2" s="6"/>
      <c r="M2" s="6"/>
      <c r="N2" s="6"/>
      <c r="O2" s="6"/>
      <c r="P2" s="6"/>
      <c r="Q2" s="6"/>
      <c r="R2" s="6"/>
      <c r="S2" s="6"/>
    </row>
    <row r="3" spans="1:19" ht="13.15">
      <c r="A3" s="23" t="s">
        <v>37</v>
      </c>
      <c r="B3" s="293" t="s">
        <v>2</v>
      </c>
      <c r="C3" s="294"/>
      <c r="D3" s="294"/>
      <c r="E3" s="294"/>
      <c r="F3" s="294"/>
      <c r="G3" s="284"/>
      <c r="H3" s="6"/>
      <c r="I3" s="6"/>
      <c r="J3" s="6"/>
      <c r="K3" s="6"/>
      <c r="L3" s="6"/>
      <c r="M3" s="6"/>
      <c r="N3" s="6"/>
      <c r="O3" s="6"/>
      <c r="P3" s="6"/>
      <c r="Q3" s="6"/>
      <c r="R3" s="6"/>
      <c r="S3" s="6"/>
    </row>
    <row r="4" spans="1:19" ht="15" customHeight="1">
      <c r="A4" s="23" t="s">
        <v>38</v>
      </c>
      <c r="B4" s="297"/>
      <c r="C4" s="286"/>
      <c r="D4" s="286"/>
      <c r="E4" s="287">
        <v>2025</v>
      </c>
      <c r="F4" s="288">
        <v>2025</v>
      </c>
      <c r="G4" s="288">
        <v>2024</v>
      </c>
      <c r="H4" s="6"/>
      <c r="I4" s="6"/>
      <c r="J4" s="6"/>
      <c r="K4" s="6"/>
      <c r="L4" s="6"/>
      <c r="M4" s="6"/>
      <c r="N4" s="6"/>
      <c r="O4" s="6"/>
      <c r="P4" s="6"/>
      <c r="Q4" s="6"/>
      <c r="R4" s="6"/>
      <c r="S4" s="6"/>
    </row>
    <row r="5" spans="1:19" ht="13.5" customHeight="1">
      <c r="A5" s="23" t="s">
        <v>53</v>
      </c>
      <c r="B5" s="298"/>
      <c r="C5" s="286"/>
      <c r="D5" s="289" t="s">
        <v>40</v>
      </c>
      <c r="E5" s="290" t="s">
        <v>41</v>
      </c>
      <c r="F5" s="289" t="s">
        <v>42</v>
      </c>
      <c r="G5" s="289" t="s">
        <v>41</v>
      </c>
      <c r="H5" s="6"/>
      <c r="I5" s="6"/>
      <c r="J5" s="6"/>
      <c r="K5" s="6"/>
      <c r="L5" s="6"/>
      <c r="M5" s="6"/>
      <c r="N5" s="6"/>
      <c r="O5" s="6"/>
      <c r="P5" s="6"/>
      <c r="Q5" s="6"/>
      <c r="R5" s="6"/>
      <c r="S5" s="6"/>
    </row>
    <row r="6" spans="1:19" ht="13.15">
      <c r="A6" s="23" t="s">
        <v>232</v>
      </c>
      <c r="B6" s="298"/>
      <c r="C6" s="286"/>
      <c r="D6" s="291"/>
      <c r="E6" s="292" t="s">
        <v>43</v>
      </c>
      <c r="F6" s="291" t="s">
        <v>43</v>
      </c>
      <c r="G6" s="291" t="s">
        <v>43</v>
      </c>
      <c r="H6" s="6"/>
      <c r="I6" s="6"/>
      <c r="J6" s="6"/>
      <c r="K6" s="6"/>
      <c r="L6" s="6"/>
      <c r="M6" s="6"/>
      <c r="N6" s="6"/>
      <c r="O6" s="6"/>
      <c r="P6" s="6"/>
      <c r="Q6" s="6"/>
      <c r="R6" s="6"/>
      <c r="S6" s="6"/>
    </row>
    <row r="7" spans="1:19" ht="13.15">
      <c r="A7" s="23"/>
      <c r="B7" s="297" t="s">
        <v>233</v>
      </c>
      <c r="C7" s="284"/>
      <c r="D7" s="13"/>
      <c r="E7" s="55"/>
      <c r="F7" s="46"/>
      <c r="G7" s="46"/>
      <c r="H7" s="6"/>
      <c r="I7" s="6"/>
      <c r="J7" s="6"/>
      <c r="K7" s="6"/>
      <c r="L7" s="6"/>
      <c r="M7" s="6"/>
      <c r="N7" s="6"/>
      <c r="O7" s="6"/>
      <c r="P7" s="6"/>
      <c r="Q7" s="6"/>
      <c r="R7" s="6"/>
      <c r="S7" s="6"/>
    </row>
    <row r="8" spans="1:19" ht="13.15">
      <c r="A8" s="23" t="s">
        <v>234</v>
      </c>
      <c r="B8" s="298"/>
      <c r="C8" s="297" t="s">
        <v>235</v>
      </c>
      <c r="D8" s="69"/>
      <c r="E8" s="87"/>
      <c r="F8" s="88"/>
      <c r="G8" s="88"/>
      <c r="H8" s="6"/>
      <c r="I8" s="6"/>
      <c r="J8" s="6"/>
      <c r="K8" s="6"/>
      <c r="L8" s="6"/>
      <c r="M8" s="6"/>
      <c r="N8" s="6"/>
      <c r="O8" s="6"/>
      <c r="P8" s="6"/>
      <c r="Q8" s="6"/>
      <c r="R8" s="6"/>
      <c r="S8" s="6"/>
    </row>
    <row r="9" spans="1:19" ht="12.75">
      <c r="A9" s="23" t="s">
        <v>236</v>
      </c>
      <c r="B9" s="24"/>
      <c r="C9" s="29" t="s">
        <v>237</v>
      </c>
      <c r="D9" s="14">
        <v>29</v>
      </c>
      <c r="E9" s="89">
        <v>37501028</v>
      </c>
      <c r="F9" s="46">
        <v>37427038</v>
      </c>
      <c r="G9" s="46">
        <v>36723909</v>
      </c>
      <c r="H9" s="6"/>
      <c r="I9" s="6"/>
      <c r="J9" s="6"/>
      <c r="K9" s="6"/>
      <c r="L9" s="6"/>
      <c r="M9" s="6"/>
      <c r="N9" s="6"/>
      <c r="O9" s="6"/>
      <c r="P9" s="6"/>
      <c r="Q9" s="6"/>
      <c r="R9" s="6"/>
      <c r="S9" s="6"/>
    </row>
    <row r="10" spans="1:19" ht="12.75">
      <c r="A10" s="23"/>
      <c r="B10" s="24"/>
      <c r="C10" s="29" t="s">
        <v>238</v>
      </c>
      <c r="D10" s="14">
        <v>29</v>
      </c>
      <c r="E10" s="89">
        <v>161769</v>
      </c>
      <c r="F10" s="46">
        <v>151451</v>
      </c>
      <c r="G10" s="46">
        <v>145014</v>
      </c>
      <c r="H10" s="6"/>
      <c r="I10" s="6"/>
      <c r="J10" s="6"/>
      <c r="K10" s="6"/>
      <c r="L10" s="6"/>
      <c r="M10" s="6"/>
      <c r="N10" s="6"/>
      <c r="O10" s="6"/>
      <c r="P10" s="6"/>
      <c r="Q10" s="6"/>
      <c r="R10" s="6"/>
      <c r="S10" s="6"/>
    </row>
    <row r="11" spans="1:19" ht="12.75">
      <c r="A11" s="23"/>
      <c r="B11" s="24"/>
      <c r="C11" s="29" t="s">
        <v>49</v>
      </c>
      <c r="D11" s="6"/>
      <c r="E11" s="89">
        <v>7331075</v>
      </c>
      <c r="F11" s="46">
        <v>4210770</v>
      </c>
      <c r="G11" s="46">
        <v>8171126</v>
      </c>
      <c r="H11" s="6"/>
      <c r="I11" s="6"/>
      <c r="J11" s="6"/>
      <c r="K11" s="6"/>
      <c r="L11" s="6"/>
      <c r="M11" s="6"/>
      <c r="N11" s="6"/>
      <c r="O11" s="6"/>
      <c r="P11" s="6"/>
      <c r="Q11" s="6"/>
      <c r="R11" s="6"/>
      <c r="S11" s="6"/>
    </row>
    <row r="12" spans="1:19" ht="12.75">
      <c r="A12" s="23"/>
      <c r="B12" s="24"/>
      <c r="C12" s="29" t="s">
        <v>52</v>
      </c>
      <c r="D12" s="6"/>
      <c r="E12" s="89">
        <v>19216934</v>
      </c>
      <c r="F12" s="46">
        <v>18689885</v>
      </c>
      <c r="G12" s="46">
        <v>18336718</v>
      </c>
      <c r="H12" s="6"/>
      <c r="I12" s="6"/>
      <c r="J12" s="6"/>
      <c r="K12" s="6"/>
      <c r="L12" s="6"/>
      <c r="M12" s="6"/>
      <c r="N12" s="6"/>
      <c r="O12" s="6"/>
      <c r="P12" s="6"/>
      <c r="Q12" s="6"/>
      <c r="R12" s="6"/>
      <c r="S12" s="6"/>
    </row>
    <row r="13" spans="1:19" ht="12.75">
      <c r="A13" s="23"/>
      <c r="B13" s="24"/>
      <c r="C13" s="29" t="s">
        <v>54</v>
      </c>
      <c r="D13" s="6"/>
      <c r="E13" s="89">
        <v>110365</v>
      </c>
      <c r="F13" s="46">
        <v>110500</v>
      </c>
      <c r="G13" s="46">
        <v>110500</v>
      </c>
      <c r="H13" s="6"/>
      <c r="I13" s="6"/>
      <c r="J13" s="6"/>
      <c r="K13" s="6"/>
      <c r="L13" s="6"/>
      <c r="M13" s="6"/>
      <c r="N13" s="6"/>
      <c r="O13" s="6"/>
      <c r="P13" s="6"/>
      <c r="Q13" s="6"/>
      <c r="R13" s="6"/>
      <c r="S13" s="6"/>
    </row>
    <row r="14" spans="1:19" ht="12.75">
      <c r="A14" s="23"/>
      <c r="B14" s="24"/>
      <c r="C14" s="29" t="s">
        <v>55</v>
      </c>
      <c r="D14" s="6"/>
      <c r="E14" s="89">
        <v>862293</v>
      </c>
      <c r="F14" s="46">
        <v>749843</v>
      </c>
      <c r="G14" s="46">
        <v>777577</v>
      </c>
      <c r="H14" s="6"/>
      <c r="I14" s="6"/>
      <c r="J14" s="6"/>
      <c r="K14" s="6"/>
      <c r="L14" s="6"/>
      <c r="M14" s="6"/>
      <c r="N14" s="6"/>
      <c r="O14" s="6"/>
      <c r="P14" s="6"/>
      <c r="Q14" s="6"/>
      <c r="R14" s="6"/>
      <c r="S14" s="6"/>
    </row>
    <row r="15" spans="1:19" ht="12.75">
      <c r="A15" s="23"/>
      <c r="B15" s="24"/>
      <c r="C15" s="29" t="s">
        <v>56</v>
      </c>
      <c r="D15" s="6"/>
      <c r="E15" s="89">
        <v>523333</v>
      </c>
      <c r="F15" s="46">
        <v>432352</v>
      </c>
      <c r="G15" s="46">
        <v>1154367</v>
      </c>
      <c r="H15" s="6"/>
      <c r="I15" s="6"/>
      <c r="J15" s="6"/>
      <c r="K15" s="6"/>
      <c r="L15" s="6"/>
      <c r="M15" s="6"/>
      <c r="N15" s="6"/>
      <c r="O15" s="6"/>
      <c r="P15" s="6"/>
      <c r="Q15" s="6"/>
      <c r="R15" s="6"/>
      <c r="S15" s="6"/>
    </row>
    <row r="16" spans="1:19" ht="12.75">
      <c r="A16" s="23"/>
      <c r="B16" s="24"/>
      <c r="C16" s="29" t="s">
        <v>69</v>
      </c>
      <c r="D16" s="14"/>
      <c r="E16" s="89">
        <v>29653</v>
      </c>
      <c r="F16" s="46">
        <v>13575</v>
      </c>
      <c r="G16" s="46">
        <v>439462</v>
      </c>
      <c r="H16" s="6"/>
      <c r="I16" s="6"/>
      <c r="J16" s="6"/>
      <c r="K16" s="6"/>
      <c r="L16" s="6"/>
      <c r="M16" s="6"/>
      <c r="N16" s="6"/>
      <c r="O16" s="6"/>
      <c r="P16" s="6"/>
      <c r="Q16" s="6"/>
      <c r="R16" s="6"/>
      <c r="S16" s="6"/>
    </row>
    <row r="17" spans="1:19" ht="12.95" customHeight="1">
      <c r="A17" s="23"/>
      <c r="B17" s="24"/>
      <c r="C17" s="86" t="s">
        <v>72</v>
      </c>
      <c r="D17" s="14" t="s">
        <v>73</v>
      </c>
      <c r="E17" s="90">
        <v>5643</v>
      </c>
      <c r="F17" s="52">
        <v>5200</v>
      </c>
      <c r="G17" s="52">
        <v>5108</v>
      </c>
      <c r="H17" s="6"/>
      <c r="I17" s="6"/>
      <c r="J17" s="6"/>
      <c r="K17" s="6"/>
      <c r="L17" s="6"/>
      <c r="M17" s="6"/>
      <c r="N17" s="6"/>
      <c r="O17" s="6"/>
      <c r="P17" s="6"/>
      <c r="Q17" s="6"/>
      <c r="R17" s="6"/>
      <c r="S17" s="6"/>
    </row>
    <row r="18" spans="1:19" ht="12.75">
      <c r="A18" s="23"/>
      <c r="B18" s="24"/>
      <c r="C18" s="29" t="s">
        <v>74</v>
      </c>
      <c r="D18" s="14">
        <v>12</v>
      </c>
      <c r="E18" s="90">
        <v>111274</v>
      </c>
      <c r="F18" s="52">
        <v>0</v>
      </c>
      <c r="G18" s="52">
        <v>0</v>
      </c>
      <c r="H18" s="6"/>
      <c r="I18" s="6"/>
      <c r="J18" s="6"/>
      <c r="K18" s="6"/>
      <c r="L18" s="6"/>
      <c r="M18" s="6"/>
      <c r="N18" s="6"/>
      <c r="O18" s="6"/>
      <c r="P18" s="6"/>
      <c r="Q18" s="6"/>
      <c r="R18" s="6"/>
      <c r="S18" s="6"/>
    </row>
    <row r="19" spans="1:19" ht="12.75">
      <c r="A19" s="23"/>
      <c r="B19" s="24"/>
      <c r="C19" s="86" t="s">
        <v>76</v>
      </c>
      <c r="D19" s="44" t="s">
        <v>77</v>
      </c>
      <c r="E19" s="90">
        <v>9234</v>
      </c>
      <c r="F19" s="52">
        <v>1000</v>
      </c>
      <c r="G19" s="52">
        <v>-7947</v>
      </c>
      <c r="H19" s="6"/>
      <c r="I19" s="6"/>
      <c r="J19" s="6"/>
      <c r="K19" s="6"/>
      <c r="L19" s="6"/>
      <c r="M19" s="6"/>
      <c r="N19" s="6"/>
      <c r="O19" s="6"/>
      <c r="P19" s="6"/>
      <c r="Q19" s="6"/>
      <c r="R19" s="6"/>
      <c r="S19" s="6"/>
    </row>
    <row r="20" spans="1:19" ht="12.75">
      <c r="A20" s="23"/>
      <c r="B20" s="24"/>
      <c r="C20" s="29"/>
      <c r="D20" s="6"/>
      <c r="E20" s="84">
        <f>SUM(E9:E19)</f>
        <v>65862601</v>
      </c>
      <c r="F20" s="49">
        <f>SUM(F9:F19)</f>
        <v>61791614</v>
      </c>
      <c r="G20" s="49">
        <f>SUM(G9:G19)</f>
        <v>65855834</v>
      </c>
      <c r="H20" s="6"/>
      <c r="I20" s="6"/>
      <c r="J20" s="6"/>
      <c r="K20" s="6"/>
      <c r="L20" s="6"/>
      <c r="M20" s="6"/>
      <c r="N20" s="6"/>
      <c r="O20" s="6"/>
      <c r="P20" s="6"/>
      <c r="Q20" s="6"/>
      <c r="R20" s="6"/>
      <c r="S20" s="6"/>
    </row>
    <row r="21" spans="1:19" ht="13.15">
      <c r="A21" s="23"/>
      <c r="B21" s="24"/>
      <c r="C21" s="297" t="s">
        <v>239</v>
      </c>
      <c r="D21" s="69"/>
      <c r="E21" s="55"/>
      <c r="F21" s="46"/>
      <c r="G21" s="46"/>
      <c r="H21" s="6"/>
      <c r="I21" s="6"/>
      <c r="J21" s="6"/>
      <c r="K21" s="6"/>
      <c r="L21" s="6"/>
      <c r="M21" s="6"/>
      <c r="N21" s="6"/>
      <c r="O21" s="6"/>
      <c r="P21" s="6"/>
      <c r="Q21" s="6"/>
      <c r="R21" s="6"/>
      <c r="S21" s="6"/>
    </row>
    <row r="22" spans="1:19" ht="12.75">
      <c r="A22" s="23"/>
      <c r="B22" s="24"/>
      <c r="C22" s="29" t="s">
        <v>58</v>
      </c>
      <c r="D22" s="6"/>
      <c r="E22" s="55">
        <v>-25798619</v>
      </c>
      <c r="F22" s="46">
        <v>-26016189</v>
      </c>
      <c r="G22" s="46">
        <v>-25248758</v>
      </c>
      <c r="H22" s="6"/>
      <c r="I22" s="6"/>
      <c r="J22" s="6"/>
      <c r="K22" s="6"/>
      <c r="L22" s="6"/>
      <c r="M22" s="6"/>
      <c r="N22" s="6"/>
      <c r="O22" s="6"/>
      <c r="P22" s="6"/>
      <c r="Q22" s="6"/>
      <c r="R22" s="6"/>
      <c r="S22" s="6"/>
    </row>
    <row r="23" spans="1:19" ht="12.75">
      <c r="A23" s="23"/>
      <c r="B23" s="24"/>
      <c r="C23" s="29" t="s">
        <v>60</v>
      </c>
      <c r="D23" s="6"/>
      <c r="E23" s="55">
        <v>-22864204</v>
      </c>
      <c r="F23" s="46">
        <v>-19769832</v>
      </c>
      <c r="G23" s="46">
        <v>-19405109</v>
      </c>
      <c r="H23" s="6"/>
      <c r="I23" s="6"/>
      <c r="J23" s="6"/>
      <c r="K23" s="6"/>
      <c r="L23" s="6"/>
      <c r="M23" s="6"/>
      <c r="N23" s="6"/>
      <c r="O23" s="6"/>
      <c r="P23" s="6"/>
      <c r="Q23" s="6"/>
      <c r="R23" s="6"/>
      <c r="S23" s="6"/>
    </row>
    <row r="24" spans="1:19" ht="12.75">
      <c r="A24" s="23"/>
      <c r="B24" s="24"/>
      <c r="C24" s="29" t="s">
        <v>61</v>
      </c>
      <c r="D24" s="6"/>
      <c r="E24" s="55">
        <v>-1965880</v>
      </c>
      <c r="F24" s="46">
        <v>-1853085</v>
      </c>
      <c r="G24" s="46">
        <v>-1770653</v>
      </c>
      <c r="H24" s="6"/>
      <c r="I24" s="6"/>
      <c r="J24" s="6"/>
      <c r="K24" s="6"/>
      <c r="L24" s="6"/>
      <c r="M24" s="6"/>
      <c r="N24" s="6"/>
      <c r="O24" s="6"/>
      <c r="P24" s="6"/>
      <c r="Q24" s="6"/>
      <c r="R24" s="6"/>
      <c r="S24" s="6"/>
    </row>
    <row r="25" spans="1:19" ht="12.75">
      <c r="A25" s="23"/>
      <c r="B25" s="24"/>
      <c r="C25" s="29" t="s">
        <v>63</v>
      </c>
      <c r="D25" s="6"/>
      <c r="E25" s="55">
        <v>-14757406</v>
      </c>
      <c r="F25" s="46">
        <v>-14330986</v>
      </c>
      <c r="G25" s="46">
        <v>-13920066</v>
      </c>
      <c r="H25" s="6"/>
      <c r="I25" s="6"/>
      <c r="J25" s="6"/>
      <c r="K25" s="6"/>
      <c r="L25" s="6"/>
      <c r="M25" s="6"/>
      <c r="N25" s="6"/>
      <c r="O25" s="6"/>
      <c r="P25" s="6"/>
      <c r="Q25" s="6"/>
      <c r="R25" s="6"/>
      <c r="S25" s="6"/>
    </row>
    <row r="26" spans="1:19" ht="12.75">
      <c r="A26" s="23"/>
      <c r="B26" s="24"/>
      <c r="C26" s="29" t="s">
        <v>65</v>
      </c>
      <c r="D26" s="6"/>
      <c r="E26" s="55">
        <v>-547846</v>
      </c>
      <c r="F26" s="46">
        <v>-545230</v>
      </c>
      <c r="G26" s="46">
        <v>-578906</v>
      </c>
      <c r="H26" s="6"/>
      <c r="I26" s="6"/>
      <c r="J26" s="6"/>
      <c r="K26" s="6"/>
      <c r="L26" s="6"/>
      <c r="M26" s="6"/>
      <c r="N26" s="6"/>
      <c r="O26" s="6"/>
      <c r="P26" s="6"/>
      <c r="Q26" s="6"/>
      <c r="R26" s="6"/>
      <c r="S26" s="6"/>
    </row>
    <row r="27" spans="1:19" ht="12.75">
      <c r="A27" s="23"/>
      <c r="B27" s="24"/>
      <c r="C27" s="29" t="s">
        <v>66</v>
      </c>
      <c r="D27" s="6"/>
      <c r="E27" s="55">
        <v>-685505</v>
      </c>
      <c r="F27" s="46">
        <v>-706845</v>
      </c>
      <c r="G27" s="46">
        <v>-765138</v>
      </c>
      <c r="H27" s="6"/>
      <c r="I27" s="6"/>
      <c r="J27" s="6"/>
      <c r="K27" s="6"/>
      <c r="L27" s="6"/>
      <c r="M27" s="6"/>
      <c r="N27" s="6"/>
      <c r="O27" s="6"/>
      <c r="P27" s="6"/>
      <c r="Q27" s="6"/>
      <c r="R27" s="6"/>
      <c r="S27" s="6"/>
    </row>
    <row r="28" spans="1:19" ht="12.75">
      <c r="A28" s="23"/>
      <c r="B28" s="24"/>
      <c r="C28" s="29" t="s">
        <v>67</v>
      </c>
      <c r="D28" s="6"/>
      <c r="E28" s="55">
        <v>-1478516</v>
      </c>
      <c r="F28" s="46">
        <v>-687610</v>
      </c>
      <c r="G28" s="46">
        <v>-796759</v>
      </c>
      <c r="H28" s="6"/>
      <c r="I28" s="6"/>
      <c r="J28" s="6"/>
      <c r="K28" s="6"/>
      <c r="L28" s="6"/>
      <c r="M28" s="6"/>
      <c r="N28" s="6"/>
      <c r="O28" s="6"/>
      <c r="P28" s="6"/>
      <c r="Q28" s="6"/>
      <c r="R28" s="6"/>
      <c r="S28" s="6"/>
    </row>
    <row r="29" spans="1:19" ht="12.75">
      <c r="A29" s="23"/>
      <c r="B29" s="24"/>
      <c r="C29" s="29" t="s">
        <v>70</v>
      </c>
      <c r="D29" s="14"/>
      <c r="E29" s="55">
        <v>-298878</v>
      </c>
      <c r="F29" s="46">
        <v>-97420</v>
      </c>
      <c r="G29" s="46">
        <v>-41763</v>
      </c>
      <c r="H29" s="6"/>
      <c r="I29" s="6"/>
      <c r="J29" s="6"/>
      <c r="K29" s="6"/>
      <c r="L29" s="6"/>
      <c r="M29" s="6"/>
      <c r="N29" s="6"/>
      <c r="O29" s="6"/>
      <c r="P29" s="6"/>
      <c r="Q29" s="6"/>
      <c r="R29" s="6"/>
      <c r="S29" s="6"/>
    </row>
    <row r="30" spans="1:19" ht="12.75">
      <c r="A30" s="23"/>
      <c r="B30" s="24"/>
      <c r="C30" s="29" t="s">
        <v>240</v>
      </c>
      <c r="D30" s="6"/>
      <c r="E30" s="55">
        <v>0</v>
      </c>
      <c r="F30" s="46">
        <v>0</v>
      </c>
      <c r="G30" s="46">
        <v>-102356</v>
      </c>
      <c r="H30" s="6"/>
      <c r="I30" s="6"/>
      <c r="J30" s="6"/>
      <c r="K30" s="6"/>
      <c r="L30" s="6"/>
      <c r="M30" s="6"/>
      <c r="N30" s="6"/>
      <c r="O30" s="6"/>
      <c r="P30" s="6"/>
      <c r="Q30" s="6"/>
      <c r="R30" s="6"/>
      <c r="S30" s="6"/>
    </row>
    <row r="31" spans="1:19" ht="13.15">
      <c r="A31" s="23"/>
      <c r="B31" s="24"/>
      <c r="C31" s="69"/>
      <c r="D31" s="6"/>
      <c r="E31" s="91">
        <f>SUM(E22:E30)</f>
        <v>-68396854</v>
      </c>
      <c r="F31" s="49">
        <f>SUM(F22:F30)</f>
        <v>-64007197</v>
      </c>
      <c r="G31" s="49">
        <f>SUM(G22:G30)</f>
        <v>-62629508</v>
      </c>
      <c r="H31" s="6"/>
      <c r="I31" s="6"/>
      <c r="J31" s="6"/>
      <c r="K31" s="6"/>
      <c r="L31" s="6"/>
      <c r="M31" s="6"/>
      <c r="N31" s="6"/>
      <c r="O31" s="6"/>
      <c r="P31" s="6"/>
      <c r="Q31" s="6"/>
      <c r="R31" s="6"/>
      <c r="S31" s="6"/>
    </row>
    <row r="32" spans="1:19" ht="13.15">
      <c r="A32" s="23"/>
      <c r="B32" s="24"/>
      <c r="C32" s="69"/>
      <c r="D32" s="14"/>
      <c r="E32" s="55"/>
      <c r="F32" s="46"/>
      <c r="G32" s="46"/>
      <c r="H32" s="6"/>
      <c r="I32" s="6"/>
      <c r="J32" s="6"/>
      <c r="K32" s="6"/>
      <c r="L32" s="6"/>
      <c r="M32" s="6"/>
      <c r="N32" s="6"/>
      <c r="O32" s="6"/>
      <c r="P32" s="6"/>
      <c r="Q32" s="6"/>
      <c r="R32" s="6"/>
      <c r="S32" s="6"/>
    </row>
    <row r="33" spans="1:19" ht="14.25">
      <c r="A33" s="23"/>
      <c r="B33" s="24"/>
      <c r="C33" s="29" t="s">
        <v>241</v>
      </c>
      <c r="D33" s="14" t="s">
        <v>242</v>
      </c>
      <c r="E33" s="89">
        <v>11365133</v>
      </c>
      <c r="F33" s="46">
        <v>13718024</v>
      </c>
      <c r="G33" s="46">
        <v>10649280</v>
      </c>
      <c r="H33" s="6"/>
      <c r="I33" s="6"/>
      <c r="J33" s="6"/>
      <c r="K33" s="52"/>
      <c r="L33" s="6"/>
      <c r="M33" s="52"/>
      <c r="N33" s="6"/>
      <c r="O33" s="6"/>
      <c r="P33" s="6"/>
      <c r="Q33" s="92"/>
      <c r="R33" s="6"/>
      <c r="S33" s="93"/>
    </row>
    <row r="34" spans="1:19" ht="13.15">
      <c r="A34" s="23"/>
      <c r="B34" s="283" t="s">
        <v>243</v>
      </c>
      <c r="C34" s="6"/>
      <c r="D34" s="6"/>
      <c r="E34" s="84">
        <f>SUM(E20,E31:E33)</f>
        <v>8830880</v>
      </c>
      <c r="F34" s="49">
        <f>SUM(F20,F31:F33)</f>
        <v>11502441</v>
      </c>
      <c r="G34" s="49">
        <f>SUM(G20,G31:G33)</f>
        <v>13875606</v>
      </c>
      <c r="H34" s="6"/>
      <c r="I34" s="6"/>
      <c r="J34" s="6"/>
      <c r="K34" s="6"/>
      <c r="L34" s="6"/>
      <c r="M34" s="6"/>
      <c r="N34" s="6"/>
      <c r="O34" s="6"/>
      <c r="P34" s="6"/>
      <c r="Q34" s="6"/>
      <c r="R34" s="6"/>
      <c r="S34" s="6"/>
    </row>
    <row r="35" spans="1:19" ht="13.15">
      <c r="A35" s="23"/>
      <c r="B35" s="24"/>
      <c r="C35" s="69"/>
      <c r="D35" s="6"/>
      <c r="E35" s="55"/>
      <c r="F35" s="46"/>
      <c r="G35" s="46"/>
      <c r="H35" s="6"/>
      <c r="I35" s="6"/>
      <c r="J35" s="6"/>
      <c r="K35" s="6"/>
      <c r="L35" s="6"/>
      <c r="M35" s="6"/>
      <c r="N35" s="6"/>
      <c r="O35" s="6"/>
      <c r="P35" s="6"/>
      <c r="Q35" s="6"/>
      <c r="R35" s="6"/>
      <c r="S35" s="93"/>
    </row>
    <row r="36" spans="1:19" ht="13.15">
      <c r="A36" s="23"/>
      <c r="B36" s="297" t="s">
        <v>244</v>
      </c>
      <c r="C36" s="6"/>
      <c r="D36" s="69"/>
      <c r="E36" s="55"/>
      <c r="F36" s="46"/>
      <c r="G36" s="46"/>
      <c r="H36" s="6"/>
      <c r="I36" s="52"/>
      <c r="J36" s="6"/>
      <c r="K36" s="6"/>
      <c r="L36" s="6"/>
      <c r="M36" s="6"/>
      <c r="N36" s="6"/>
      <c r="O36" s="6"/>
      <c r="P36" s="6"/>
      <c r="Q36" s="6"/>
      <c r="R36" s="6"/>
      <c r="S36" s="6"/>
    </row>
    <row r="37" spans="1:19" ht="13.15">
      <c r="A37" s="23"/>
      <c r="B37" s="69"/>
      <c r="C37" s="297" t="s">
        <v>245</v>
      </c>
      <c r="D37" s="69"/>
      <c r="E37" s="55"/>
      <c r="F37" s="46"/>
      <c r="G37" s="46"/>
      <c r="H37" s="6"/>
      <c r="I37" s="52"/>
      <c r="J37" s="6"/>
      <c r="K37" s="6"/>
      <c r="L37" s="6"/>
      <c r="M37" s="6"/>
      <c r="N37" s="6"/>
      <c r="O37" s="6"/>
      <c r="P37" s="6"/>
      <c r="Q37" s="6"/>
      <c r="R37" s="6"/>
      <c r="S37" s="6"/>
    </row>
    <row r="38" spans="1:19" ht="12.75">
      <c r="A38" s="23"/>
      <c r="B38" s="24"/>
      <c r="C38" s="29" t="s">
        <v>68</v>
      </c>
      <c r="D38" s="14"/>
      <c r="E38" s="89">
        <v>14742296</v>
      </c>
      <c r="F38" s="46">
        <v>9782221</v>
      </c>
      <c r="G38" s="46">
        <v>18810754</v>
      </c>
      <c r="H38" s="6"/>
      <c r="I38" s="6"/>
      <c r="J38" s="6"/>
      <c r="K38" s="6"/>
      <c r="L38" s="6"/>
      <c r="M38" s="6"/>
      <c r="N38" s="6"/>
      <c r="O38" s="6"/>
      <c r="P38" s="6"/>
      <c r="Q38" s="6"/>
      <c r="R38" s="6"/>
      <c r="S38" s="6"/>
    </row>
    <row r="39" spans="1:19" ht="12.75">
      <c r="A39" s="23"/>
      <c r="B39" s="24"/>
      <c r="C39" s="29" t="s">
        <v>246</v>
      </c>
      <c r="D39" s="70"/>
      <c r="E39" s="89">
        <v>591200</v>
      </c>
      <c r="F39" s="46">
        <v>1239561</v>
      </c>
      <c r="G39" s="46">
        <v>1374912</v>
      </c>
      <c r="H39" s="6"/>
      <c r="I39" s="6"/>
      <c r="J39" s="6"/>
      <c r="K39" s="6"/>
      <c r="L39" s="6"/>
      <c r="M39" s="6"/>
      <c r="N39" s="6"/>
      <c r="O39" s="6"/>
      <c r="P39" s="6"/>
      <c r="Q39" s="6"/>
      <c r="R39" s="6"/>
      <c r="S39" s="6"/>
    </row>
    <row r="40" spans="1:19" ht="12.75">
      <c r="A40" s="23"/>
      <c r="B40" s="24"/>
      <c r="C40" s="6" t="s">
        <v>211</v>
      </c>
      <c r="D40" s="70" t="s">
        <v>218</v>
      </c>
      <c r="E40" s="89">
        <v>165843</v>
      </c>
      <c r="F40" s="46">
        <v>165843</v>
      </c>
      <c r="G40" s="46">
        <v>161630</v>
      </c>
      <c r="H40" s="6"/>
      <c r="I40" s="6"/>
      <c r="J40" s="6"/>
      <c r="K40" s="6"/>
      <c r="L40" s="6"/>
      <c r="M40" s="6"/>
      <c r="N40" s="6"/>
      <c r="O40" s="6"/>
      <c r="P40" s="6"/>
      <c r="Q40" s="6"/>
      <c r="R40" s="6"/>
      <c r="S40" s="6"/>
    </row>
    <row r="41" spans="1:19" ht="12.75">
      <c r="A41" s="23"/>
      <c r="B41" s="24"/>
      <c r="C41" s="80" t="s">
        <v>209</v>
      </c>
      <c r="D41" s="70" t="s">
        <v>247</v>
      </c>
      <c r="E41" s="89">
        <v>5500</v>
      </c>
      <c r="F41" s="7">
        <v>0</v>
      </c>
      <c r="G41" s="46">
        <v>500</v>
      </c>
      <c r="H41" s="6"/>
      <c r="I41" s="6"/>
      <c r="J41" s="6"/>
      <c r="K41" s="6"/>
      <c r="L41" s="6"/>
      <c r="M41" s="6"/>
      <c r="N41" s="6"/>
      <c r="O41" s="6"/>
      <c r="P41" s="6"/>
      <c r="Q41" s="6"/>
      <c r="R41" s="6"/>
      <c r="S41" s="6"/>
    </row>
    <row r="42" spans="1:19" ht="12.75">
      <c r="A42" s="23"/>
      <c r="B42" s="24"/>
      <c r="C42" s="80"/>
      <c r="D42" s="14"/>
      <c r="E42" s="94">
        <f>SUM(E38:E41)</f>
        <v>15504839</v>
      </c>
      <c r="F42" s="49">
        <f>SUM(F38:F41)</f>
        <v>11187625</v>
      </c>
      <c r="G42" s="49">
        <f>SUM(G38:G41)</f>
        <v>20347796</v>
      </c>
      <c r="H42" s="6"/>
      <c r="I42" s="6"/>
      <c r="J42" s="6"/>
      <c r="K42" s="6"/>
      <c r="L42" s="6"/>
      <c r="M42" s="6"/>
      <c r="N42" s="6"/>
      <c r="O42" s="6"/>
      <c r="P42" s="6"/>
      <c r="Q42" s="6"/>
      <c r="R42" s="6"/>
      <c r="S42" s="6"/>
    </row>
    <row r="43" spans="1:19" ht="13.15">
      <c r="A43" s="23"/>
      <c r="B43" s="24"/>
      <c r="C43" s="297" t="s">
        <v>248</v>
      </c>
      <c r="D43" s="14"/>
      <c r="E43" s="89"/>
      <c r="F43" s="46"/>
      <c r="G43" s="46"/>
      <c r="H43" s="6"/>
      <c r="I43" s="6"/>
      <c r="J43" s="6"/>
      <c r="K43" s="6"/>
      <c r="L43" s="6"/>
      <c r="M43" s="6"/>
      <c r="N43" s="6"/>
      <c r="O43" s="6"/>
      <c r="P43" s="6"/>
      <c r="Q43" s="6"/>
      <c r="R43" s="6"/>
      <c r="S43" s="6"/>
    </row>
    <row r="44" spans="1:19" ht="12.75">
      <c r="A44" s="23"/>
      <c r="B44" s="24"/>
      <c r="C44" s="80" t="s">
        <v>199</v>
      </c>
      <c r="D44" s="14" t="s">
        <v>247</v>
      </c>
      <c r="E44" s="89">
        <v>0</v>
      </c>
      <c r="F44" s="12">
        <v>0</v>
      </c>
      <c r="G44" s="46">
        <v>-10250</v>
      </c>
      <c r="H44" s="6"/>
      <c r="I44" s="6"/>
      <c r="J44" s="6"/>
      <c r="K44" s="6"/>
      <c r="L44" s="6"/>
      <c r="M44" s="6"/>
      <c r="N44" s="6"/>
      <c r="O44" s="6"/>
      <c r="P44" s="6"/>
      <c r="Q44" s="6"/>
      <c r="R44" s="6"/>
      <c r="S44" s="6"/>
    </row>
    <row r="45" spans="1:19" ht="12.75">
      <c r="A45" s="23"/>
      <c r="B45" s="24"/>
      <c r="C45" s="80" t="s">
        <v>249</v>
      </c>
      <c r="D45" s="14" t="s">
        <v>128</v>
      </c>
      <c r="E45" s="89">
        <v>-302250</v>
      </c>
      <c r="F45" s="12">
        <v>-300000</v>
      </c>
      <c r="G45" s="46">
        <v>-156400</v>
      </c>
      <c r="H45" s="6"/>
      <c r="I45" s="6"/>
      <c r="J45" s="6"/>
      <c r="K45" s="6"/>
      <c r="L45" s="6"/>
      <c r="M45" s="6"/>
      <c r="N45" s="6"/>
      <c r="O45" s="6"/>
      <c r="P45" s="6"/>
      <c r="Q45" s="6"/>
      <c r="R45" s="6"/>
      <c r="S45" s="6"/>
    </row>
    <row r="46" spans="1:19" ht="12.75">
      <c r="A46" s="23"/>
      <c r="B46" s="24"/>
      <c r="C46" s="80" t="s">
        <v>250</v>
      </c>
      <c r="D46" s="70" t="s">
        <v>251</v>
      </c>
      <c r="E46" s="89">
        <v>-9281389</v>
      </c>
      <c r="F46" s="12">
        <v>-13840475</v>
      </c>
      <c r="G46" s="46">
        <v>-13314698</v>
      </c>
      <c r="H46" s="6"/>
      <c r="I46" s="6"/>
      <c r="J46" s="6"/>
      <c r="K46" s="6"/>
      <c r="L46" s="6"/>
      <c r="M46" s="6"/>
      <c r="N46" s="6"/>
      <c r="O46" s="6"/>
      <c r="P46" s="6"/>
      <c r="Q46" s="6"/>
      <c r="R46" s="6"/>
      <c r="S46" s="6"/>
    </row>
    <row r="47" spans="1:19" ht="12.75">
      <c r="A47" s="23"/>
      <c r="B47" s="24"/>
      <c r="C47" s="80" t="s">
        <v>252</v>
      </c>
      <c r="D47" s="70" t="s">
        <v>79</v>
      </c>
      <c r="E47" s="89">
        <v>-11882645</v>
      </c>
      <c r="F47" s="12">
        <v>-11604000</v>
      </c>
      <c r="G47" s="46">
        <v>-16792577</v>
      </c>
      <c r="H47" s="6"/>
      <c r="I47" s="6"/>
      <c r="J47" s="6"/>
      <c r="K47" s="6"/>
      <c r="L47" s="6"/>
      <c r="M47" s="6"/>
      <c r="N47" s="6"/>
      <c r="O47" s="6"/>
      <c r="P47" s="6"/>
      <c r="Q47" s="6"/>
      <c r="R47" s="6"/>
      <c r="S47" s="6"/>
    </row>
    <row r="48" spans="1:19" ht="12.75">
      <c r="A48" s="23"/>
      <c r="B48" s="24"/>
      <c r="C48" s="80" t="s">
        <v>203</v>
      </c>
      <c r="D48" s="70">
        <v>12</v>
      </c>
      <c r="E48" s="89">
        <v>0</v>
      </c>
      <c r="F48" s="46">
        <v>0</v>
      </c>
      <c r="G48" s="46">
        <v>-560345</v>
      </c>
      <c r="H48" s="6"/>
      <c r="I48" s="6"/>
      <c r="J48" s="6"/>
      <c r="K48" s="6"/>
      <c r="L48" s="6"/>
      <c r="M48" s="6"/>
      <c r="N48" s="6"/>
      <c r="O48" s="6"/>
      <c r="P48" s="6"/>
      <c r="Q48" s="6"/>
      <c r="R48" s="6"/>
      <c r="S48" s="6"/>
    </row>
    <row r="49" spans="1:19" ht="12.75">
      <c r="A49" s="23"/>
      <c r="B49" s="24"/>
      <c r="C49" s="29" t="s">
        <v>204</v>
      </c>
      <c r="D49" s="70" t="s">
        <v>205</v>
      </c>
      <c r="E49" s="89">
        <v>-1650000</v>
      </c>
      <c r="F49" s="12">
        <v>-1000000</v>
      </c>
      <c r="G49" s="12">
        <v>0</v>
      </c>
      <c r="H49" s="6"/>
      <c r="I49" s="6"/>
      <c r="J49" s="6"/>
      <c r="K49" s="6"/>
      <c r="L49" s="6"/>
      <c r="M49" s="6"/>
      <c r="N49" s="6"/>
      <c r="O49" s="6"/>
      <c r="P49" s="6"/>
      <c r="Q49" s="6"/>
      <c r="R49" s="6"/>
      <c r="S49" s="6"/>
    </row>
    <row r="50" spans="1:19" ht="13.15">
      <c r="A50" s="23"/>
      <c r="B50" s="24"/>
      <c r="C50" s="32"/>
      <c r="D50" s="70"/>
      <c r="E50" s="84">
        <f>SUM(E44:E49)</f>
        <v>-23116284</v>
      </c>
      <c r="F50" s="49">
        <f>SUM(F44:F49)</f>
        <v>-26744475</v>
      </c>
      <c r="G50" s="49">
        <f>SUM(G44:G49)</f>
        <v>-30834270</v>
      </c>
      <c r="H50" s="6"/>
      <c r="I50" s="6"/>
      <c r="J50" s="6"/>
      <c r="K50" s="6"/>
      <c r="L50" s="6"/>
      <c r="M50" s="6"/>
      <c r="N50" s="6"/>
      <c r="O50" s="6"/>
      <c r="P50" s="6"/>
      <c r="Q50" s="6"/>
      <c r="R50" s="6"/>
      <c r="S50" s="6"/>
    </row>
    <row r="51" spans="1:19" ht="12.75">
      <c r="A51" s="23"/>
      <c r="B51" s="24"/>
      <c r="C51" s="29"/>
      <c r="D51" s="70"/>
      <c r="E51" s="55"/>
      <c r="F51" s="46"/>
      <c r="G51" s="46"/>
      <c r="H51" s="6"/>
      <c r="I51" s="6"/>
      <c r="J51" s="6"/>
      <c r="K51" s="6"/>
      <c r="L51" s="6"/>
      <c r="M51" s="6"/>
      <c r="N51" s="6"/>
      <c r="O51" s="6"/>
      <c r="P51" s="6"/>
      <c r="Q51" s="6"/>
      <c r="R51" s="6"/>
      <c r="S51" s="6"/>
    </row>
    <row r="52" spans="1:19" ht="12.75">
      <c r="A52" s="23"/>
      <c r="B52" s="24"/>
      <c r="C52" s="29" t="s">
        <v>253</v>
      </c>
      <c r="D52" s="70" t="s">
        <v>254</v>
      </c>
      <c r="E52" s="89">
        <v>240811</v>
      </c>
      <c r="F52" s="46">
        <v>-350000</v>
      </c>
      <c r="G52" s="46">
        <v>-103900</v>
      </c>
      <c r="H52" s="6"/>
      <c r="I52" s="6"/>
      <c r="J52" s="6"/>
      <c r="K52" s="6"/>
      <c r="L52" s="6"/>
      <c r="M52" s="6"/>
      <c r="N52" s="6"/>
      <c r="O52" s="6"/>
      <c r="P52" s="6"/>
      <c r="Q52" s="6"/>
      <c r="R52" s="6"/>
      <c r="S52" s="6"/>
    </row>
    <row r="53" spans="1:19" ht="13.15">
      <c r="A53" s="23"/>
      <c r="B53" s="283" t="s">
        <v>255</v>
      </c>
      <c r="C53" s="284"/>
      <c r="D53" s="70"/>
      <c r="E53" s="84">
        <f>SUM(E42,E50:E52)</f>
        <v>-7370634</v>
      </c>
      <c r="F53" s="49">
        <f>SUM(F42,F50:F52)</f>
        <v>-15906850</v>
      </c>
      <c r="G53" s="49">
        <f>SUM(G42,G50:G52)</f>
        <v>-10590374</v>
      </c>
      <c r="H53" s="6"/>
      <c r="I53" s="6"/>
      <c r="J53" s="6"/>
      <c r="K53" s="6"/>
      <c r="L53" s="6"/>
      <c r="M53" s="6"/>
      <c r="N53" s="6"/>
      <c r="O53" s="6"/>
      <c r="P53" s="6"/>
      <c r="Q53" s="6"/>
      <c r="R53" s="6"/>
      <c r="S53" s="6"/>
    </row>
    <row r="54" spans="1:19" ht="12.75">
      <c r="A54" s="23"/>
      <c r="B54" s="379"/>
      <c r="C54" s="284"/>
      <c r="D54" s="70"/>
      <c r="E54" s="55"/>
      <c r="F54" s="46"/>
      <c r="G54" s="46"/>
      <c r="H54" s="6"/>
      <c r="I54" s="6"/>
      <c r="J54" s="6"/>
      <c r="K54" s="6"/>
      <c r="L54" s="6"/>
      <c r="M54" s="6"/>
      <c r="N54" s="6"/>
      <c r="O54" s="6"/>
      <c r="P54" s="6"/>
      <c r="Q54" s="6"/>
      <c r="R54" s="6"/>
      <c r="S54" s="6"/>
    </row>
    <row r="55" spans="1:19" ht="13.15">
      <c r="A55" s="23"/>
      <c r="B55" s="297" t="s">
        <v>256</v>
      </c>
      <c r="C55" s="284"/>
      <c r="D55" s="69"/>
      <c r="E55" s="55"/>
      <c r="F55" s="46"/>
      <c r="G55" s="46"/>
      <c r="H55" s="6"/>
      <c r="I55" s="6"/>
      <c r="J55" s="6"/>
      <c r="K55" s="6"/>
      <c r="L55" s="6"/>
      <c r="M55" s="6"/>
      <c r="N55" s="6"/>
      <c r="O55" s="6"/>
      <c r="P55" s="6"/>
      <c r="Q55" s="6"/>
      <c r="R55" s="6"/>
      <c r="S55" s="6"/>
    </row>
    <row r="56" spans="1:19" ht="13.15">
      <c r="A56" s="23"/>
      <c r="B56" s="297"/>
      <c r="C56" s="297" t="s">
        <v>257</v>
      </c>
      <c r="D56" s="69"/>
      <c r="E56" s="55"/>
      <c r="F56" s="46"/>
      <c r="G56" s="46"/>
      <c r="H56" s="6"/>
      <c r="I56" s="6"/>
      <c r="J56" s="6"/>
      <c r="K56" s="6"/>
      <c r="L56" s="6"/>
      <c r="M56" s="6"/>
      <c r="N56" s="6"/>
      <c r="O56" s="6"/>
      <c r="P56" s="6"/>
      <c r="Q56" s="6"/>
      <c r="R56" s="6"/>
      <c r="S56" s="6"/>
    </row>
    <row r="57" spans="1:19" ht="12.75">
      <c r="A57" s="23"/>
      <c r="B57" s="24"/>
      <c r="C57" s="29" t="s">
        <v>258</v>
      </c>
      <c r="D57" s="70" t="s">
        <v>218</v>
      </c>
      <c r="E57" s="89">
        <v>2050000</v>
      </c>
      <c r="F57" s="46">
        <v>2200000</v>
      </c>
      <c r="G57" s="46">
        <v>0</v>
      </c>
      <c r="H57" s="6"/>
      <c r="I57" s="6"/>
      <c r="J57" s="6"/>
      <c r="K57" s="6"/>
      <c r="L57" s="6"/>
      <c r="M57" s="6"/>
      <c r="N57" s="6"/>
      <c r="O57" s="6"/>
      <c r="P57" s="6"/>
      <c r="Q57" s="6"/>
      <c r="R57" s="6"/>
      <c r="S57" s="6"/>
    </row>
    <row r="58" spans="1:19" ht="12.75">
      <c r="A58" s="23"/>
      <c r="B58" s="24"/>
      <c r="C58" s="29" t="s">
        <v>259</v>
      </c>
      <c r="D58" s="70" t="s">
        <v>221</v>
      </c>
      <c r="E58" s="89">
        <v>302250</v>
      </c>
      <c r="F58" s="46">
        <v>300000</v>
      </c>
      <c r="G58" s="46">
        <v>156400</v>
      </c>
      <c r="H58" s="6"/>
      <c r="I58" s="6"/>
      <c r="J58" s="6"/>
      <c r="K58" s="6"/>
      <c r="L58" s="6"/>
      <c r="M58" s="6"/>
      <c r="N58" s="6"/>
      <c r="O58" s="6"/>
      <c r="P58" s="6"/>
      <c r="Q58" s="6"/>
      <c r="R58" s="6"/>
      <c r="S58" s="6"/>
    </row>
    <row r="59" spans="1:19" ht="12.75">
      <c r="A59" s="23"/>
      <c r="B59" s="24"/>
      <c r="C59" s="29" t="s">
        <v>177</v>
      </c>
      <c r="D59" s="70">
        <v>32</v>
      </c>
      <c r="E59" s="89">
        <v>7726291</v>
      </c>
      <c r="F59" s="46">
        <v>5415739</v>
      </c>
      <c r="G59" s="46">
        <v>11955350</v>
      </c>
      <c r="H59" s="6"/>
      <c r="I59" s="6"/>
      <c r="J59" s="6"/>
      <c r="K59" s="6"/>
      <c r="L59" s="6"/>
      <c r="M59" s="6"/>
      <c r="N59" s="6"/>
      <c r="O59" s="6"/>
      <c r="P59" s="6"/>
      <c r="Q59" s="6"/>
      <c r="R59" s="6"/>
      <c r="S59" s="6"/>
    </row>
    <row r="60" spans="1:19" ht="12.75">
      <c r="A60" s="23"/>
      <c r="B60" s="24"/>
      <c r="C60" s="29"/>
      <c r="D60" s="70"/>
      <c r="E60" s="94">
        <f>SUM(E57:E59)</f>
        <v>10078541</v>
      </c>
      <c r="F60" s="49">
        <f>SUM(F57:F59)</f>
        <v>7915739</v>
      </c>
      <c r="G60" s="49">
        <f>SUM(G57:G59)</f>
        <v>12111750</v>
      </c>
      <c r="H60" s="6"/>
      <c r="I60" s="6"/>
      <c r="J60" s="6"/>
      <c r="K60" s="6"/>
      <c r="L60" s="6"/>
      <c r="M60" s="6"/>
      <c r="N60" s="6"/>
      <c r="O60" s="6"/>
      <c r="P60" s="6"/>
      <c r="Q60" s="6"/>
      <c r="R60" s="6"/>
      <c r="S60" s="6"/>
    </row>
    <row r="61" spans="1:19" ht="13.15">
      <c r="A61" s="23"/>
      <c r="B61" s="24"/>
      <c r="C61" s="297" t="s">
        <v>260</v>
      </c>
      <c r="D61" s="70"/>
      <c r="E61" s="89"/>
      <c r="F61" s="46"/>
      <c r="G61" s="46"/>
      <c r="H61" s="6"/>
      <c r="I61" s="6"/>
      <c r="J61" s="6"/>
      <c r="K61" s="6"/>
      <c r="L61" s="6"/>
      <c r="M61" s="6"/>
      <c r="N61" s="6"/>
      <c r="O61" s="6"/>
      <c r="P61" s="6"/>
      <c r="Q61" s="6"/>
      <c r="R61" s="6"/>
      <c r="S61" s="6"/>
    </row>
    <row r="62" spans="1:19" ht="12.75">
      <c r="A62" s="23"/>
      <c r="B62" s="24"/>
      <c r="C62" s="29" t="s">
        <v>217</v>
      </c>
      <c r="D62" s="70" t="s">
        <v>218</v>
      </c>
      <c r="E62" s="89">
        <v>-2466574</v>
      </c>
      <c r="F62" s="46">
        <v>-2274123</v>
      </c>
      <c r="G62" s="46">
        <v>-1930557</v>
      </c>
      <c r="H62" s="6"/>
      <c r="I62" s="6"/>
      <c r="J62" s="6"/>
      <c r="K62" s="6"/>
      <c r="L62" s="6"/>
      <c r="M62" s="6"/>
      <c r="N62" s="6"/>
      <c r="O62" s="6"/>
      <c r="P62" s="6"/>
      <c r="Q62" s="6"/>
      <c r="R62" s="6"/>
      <c r="S62" s="6"/>
    </row>
    <row r="63" spans="1:19" ht="12.75">
      <c r="A63" s="23"/>
      <c r="B63" s="24"/>
      <c r="C63" s="29" t="s">
        <v>220</v>
      </c>
      <c r="D63" s="70" t="s">
        <v>221</v>
      </c>
      <c r="E63" s="89">
        <v>-163209</v>
      </c>
      <c r="F63" s="46">
        <v>-162670</v>
      </c>
      <c r="G63" s="46">
        <v>-105249</v>
      </c>
      <c r="H63" s="6"/>
      <c r="I63" s="6"/>
      <c r="J63" s="6"/>
      <c r="K63" s="6"/>
      <c r="L63" s="6"/>
      <c r="M63" s="6"/>
      <c r="N63" s="6"/>
      <c r="O63" s="6"/>
      <c r="P63" s="6"/>
      <c r="Q63" s="6"/>
      <c r="R63" s="6"/>
      <c r="S63" s="6"/>
    </row>
    <row r="64" spans="1:19" ht="12.75">
      <c r="A64" s="23"/>
      <c r="B64" s="24"/>
      <c r="C64" s="29" t="s">
        <v>178</v>
      </c>
      <c r="D64" s="70">
        <v>32</v>
      </c>
      <c r="E64" s="89">
        <v>-9922305</v>
      </c>
      <c r="F64" s="46">
        <v>-7047233</v>
      </c>
      <c r="G64" s="46">
        <v>-12336563</v>
      </c>
      <c r="H64" s="6"/>
      <c r="I64" s="6"/>
      <c r="J64" s="6"/>
      <c r="K64" s="6"/>
      <c r="L64" s="6"/>
      <c r="M64" s="6"/>
      <c r="N64" s="6"/>
      <c r="O64" s="6"/>
      <c r="P64" s="6"/>
      <c r="Q64" s="6"/>
      <c r="R64" s="6"/>
      <c r="S64" s="6"/>
    </row>
    <row r="65" spans="1:19" ht="15" customHeight="1">
      <c r="A65" s="23"/>
      <c r="B65" s="24"/>
      <c r="C65" s="6"/>
      <c r="D65" s="6"/>
      <c r="E65" s="94">
        <f>SUM(E62:E64)</f>
        <v>-12552088</v>
      </c>
      <c r="F65" s="95">
        <f>SUM(F62:F64)</f>
        <v>-9484026</v>
      </c>
      <c r="G65" s="95">
        <f>SUM(G62:G64)</f>
        <v>-14372369</v>
      </c>
      <c r="H65" s="6"/>
      <c r="I65" s="6"/>
      <c r="J65" s="6"/>
      <c r="K65" s="6"/>
      <c r="L65" s="6"/>
      <c r="M65" s="6"/>
      <c r="N65" s="6"/>
      <c r="O65" s="6"/>
      <c r="P65" s="6"/>
      <c r="Q65" s="6"/>
      <c r="R65" s="6"/>
      <c r="S65" s="6"/>
    </row>
    <row r="66" spans="1:19" ht="15" customHeight="1">
      <c r="A66" s="23"/>
      <c r="B66" s="24"/>
      <c r="C66" s="6"/>
      <c r="D66" s="6"/>
      <c r="E66" s="55"/>
      <c r="F66" s="46"/>
      <c r="G66" s="46"/>
      <c r="H66" s="6"/>
      <c r="I66" s="6"/>
      <c r="J66" s="6"/>
      <c r="K66" s="6"/>
      <c r="L66" s="6"/>
      <c r="M66" s="6"/>
      <c r="N66" s="6"/>
      <c r="O66" s="6"/>
      <c r="P66" s="6"/>
      <c r="Q66" s="6"/>
      <c r="R66" s="6"/>
      <c r="S66" s="6"/>
    </row>
    <row r="67" spans="1:19" ht="15" customHeight="1">
      <c r="A67" s="23"/>
      <c r="B67" s="24"/>
      <c r="C67" s="29" t="s">
        <v>261</v>
      </c>
      <c r="D67" s="6"/>
      <c r="E67" s="55">
        <v>-302250</v>
      </c>
      <c r="F67" s="46">
        <v>-300000</v>
      </c>
      <c r="G67" s="46">
        <v>-156400</v>
      </c>
      <c r="H67" s="6"/>
      <c r="I67" s="6"/>
      <c r="J67" s="6"/>
      <c r="K67" s="6"/>
      <c r="L67" s="6"/>
      <c r="M67" s="6"/>
      <c r="N67" s="6"/>
      <c r="O67" s="6"/>
      <c r="P67" s="6"/>
      <c r="Q67" s="6"/>
      <c r="R67" s="6"/>
      <c r="S67" s="6"/>
    </row>
    <row r="68" spans="1:19" ht="13.15">
      <c r="A68" s="23"/>
      <c r="B68" s="283" t="s">
        <v>262</v>
      </c>
      <c r="C68" s="284"/>
      <c r="D68" s="70"/>
      <c r="E68" s="84">
        <f>SUM(E60,E65:E67)</f>
        <v>-2775797</v>
      </c>
      <c r="F68" s="49">
        <f>SUM(F60,F65:F67)</f>
        <v>-1868287</v>
      </c>
      <c r="G68" s="49">
        <f>SUM(G60,G65:G67)</f>
        <v>-2417019</v>
      </c>
      <c r="H68" s="6"/>
      <c r="I68" s="6"/>
      <c r="J68" s="6"/>
      <c r="K68" s="6"/>
      <c r="L68" s="6"/>
      <c r="M68" s="6"/>
      <c r="N68" s="6"/>
      <c r="O68" s="6"/>
      <c r="P68" s="6"/>
      <c r="Q68" s="6"/>
      <c r="R68" s="6"/>
      <c r="S68" s="6"/>
    </row>
    <row r="69" spans="1:19" ht="13.15">
      <c r="A69" s="23"/>
      <c r="B69" s="283"/>
      <c r="C69" s="284"/>
      <c r="D69" s="6"/>
      <c r="E69" s="55"/>
      <c r="F69" s="46"/>
      <c r="G69" s="46"/>
      <c r="H69" s="6"/>
      <c r="I69" s="6"/>
      <c r="J69" s="6"/>
      <c r="K69" s="6"/>
      <c r="L69" s="6"/>
      <c r="M69" s="6"/>
      <c r="N69" s="6"/>
      <c r="O69" s="6"/>
      <c r="P69" s="6"/>
      <c r="Q69" s="6"/>
      <c r="R69" s="6"/>
      <c r="S69" s="6"/>
    </row>
    <row r="70" spans="1:19" ht="13.15">
      <c r="A70" s="23"/>
      <c r="B70" s="297" t="s">
        <v>263</v>
      </c>
      <c r="C70" s="284"/>
      <c r="D70" s="6"/>
      <c r="E70" s="55"/>
      <c r="F70" s="46"/>
      <c r="G70" s="46"/>
      <c r="H70" s="6"/>
      <c r="I70" s="6"/>
      <c r="J70" s="6"/>
      <c r="K70" s="6"/>
      <c r="L70" s="6"/>
      <c r="M70" s="6"/>
      <c r="N70" s="6"/>
      <c r="O70" s="6"/>
      <c r="P70" s="6"/>
      <c r="Q70" s="6"/>
      <c r="R70" s="6"/>
      <c r="S70" s="6"/>
    </row>
    <row r="71" spans="1:19" ht="13.15">
      <c r="A71" s="23"/>
      <c r="B71" s="298"/>
      <c r="C71" s="310" t="s">
        <v>264</v>
      </c>
      <c r="D71" s="14" t="s">
        <v>265</v>
      </c>
      <c r="E71" s="89">
        <v>6272696</v>
      </c>
      <c r="F71" s="7">
        <v>6272696</v>
      </c>
      <c r="G71" s="7">
        <v>5404483</v>
      </c>
      <c r="H71" s="6"/>
      <c r="I71" s="6"/>
      <c r="J71" s="6"/>
      <c r="K71" s="6"/>
      <c r="L71" s="6"/>
      <c r="M71" s="6"/>
      <c r="N71" s="6"/>
      <c r="O71" s="6"/>
      <c r="P71" s="6"/>
      <c r="Q71" s="6"/>
      <c r="R71" s="6"/>
      <c r="S71" s="6"/>
    </row>
    <row r="72" spans="1:19" ht="12.75">
      <c r="A72" s="23"/>
      <c r="B72" s="24"/>
      <c r="C72" s="29" t="s">
        <v>243</v>
      </c>
      <c r="D72" s="6"/>
      <c r="E72" s="97">
        <f>E34</f>
        <v>8830880</v>
      </c>
      <c r="F72" s="7">
        <f>F34</f>
        <v>11502441</v>
      </c>
      <c r="G72" s="7">
        <f>G34</f>
        <v>13875606</v>
      </c>
      <c r="H72" s="6"/>
      <c r="I72" s="6"/>
      <c r="J72" s="6"/>
      <c r="K72" s="6"/>
      <c r="L72" s="6"/>
      <c r="M72" s="6"/>
      <c r="N72" s="6"/>
      <c r="O72" s="6"/>
      <c r="P72" s="6"/>
      <c r="Q72" s="6"/>
      <c r="R72" s="6"/>
      <c r="S72" s="6"/>
    </row>
    <row r="73" spans="1:19" ht="12.75">
      <c r="A73" s="23"/>
      <c r="B73" s="24"/>
      <c r="C73" s="29" t="s">
        <v>255</v>
      </c>
      <c r="D73" s="6"/>
      <c r="E73" s="97">
        <f>E53</f>
        <v>-7370634</v>
      </c>
      <c r="F73" s="7">
        <f t="shared" ref="F73:G73" si="0">F53</f>
        <v>-15906850</v>
      </c>
      <c r="G73" s="7">
        <f t="shared" si="0"/>
        <v>-10590374</v>
      </c>
      <c r="H73" s="6"/>
      <c r="I73" s="6"/>
      <c r="J73" s="6"/>
      <c r="K73" s="6"/>
      <c r="L73" s="6"/>
      <c r="M73" s="6"/>
      <c r="N73" s="6"/>
      <c r="O73" s="6"/>
      <c r="P73" s="6"/>
      <c r="Q73" s="6"/>
      <c r="R73" s="6"/>
      <c r="S73" s="6"/>
    </row>
    <row r="74" spans="1:19" ht="12.75">
      <c r="A74" s="23"/>
      <c r="B74" s="24"/>
      <c r="C74" s="29" t="s">
        <v>262</v>
      </c>
      <c r="D74" s="6"/>
      <c r="E74" s="89">
        <f>E68</f>
        <v>-2775797</v>
      </c>
      <c r="F74" s="7">
        <f t="shared" ref="F74:G74" si="1">F68</f>
        <v>-1868287</v>
      </c>
      <c r="G74" s="7">
        <f t="shared" si="1"/>
        <v>-2417019</v>
      </c>
      <c r="H74" s="6"/>
      <c r="I74" s="6"/>
      <c r="J74" s="6"/>
      <c r="K74" s="6"/>
      <c r="L74" s="6"/>
      <c r="M74" s="6"/>
      <c r="N74" s="6"/>
      <c r="O74" s="6"/>
      <c r="P74" s="6"/>
      <c r="Q74" s="6"/>
      <c r="R74" s="6"/>
      <c r="S74" s="6"/>
    </row>
    <row r="75" spans="1:19" ht="13.5" thickBot="1">
      <c r="A75" s="23" t="s">
        <v>266</v>
      </c>
      <c r="B75" s="69"/>
      <c r="C75" s="310" t="s">
        <v>267</v>
      </c>
      <c r="D75" s="70" t="s">
        <v>265</v>
      </c>
      <c r="E75" s="98">
        <f>SUM(E71:E74)</f>
        <v>4957145</v>
      </c>
      <c r="F75" s="57">
        <f>SUM(F71:F74)</f>
        <v>0</v>
      </c>
      <c r="G75" s="57">
        <f>SUM(G71:G74)</f>
        <v>6272696</v>
      </c>
      <c r="H75" s="6"/>
      <c r="I75" s="6"/>
      <c r="J75" s="6"/>
      <c r="K75" s="6"/>
      <c r="L75" s="6"/>
      <c r="M75" s="52"/>
      <c r="N75" s="6"/>
      <c r="O75" s="6"/>
      <c r="P75" s="6"/>
      <c r="Q75" s="6"/>
      <c r="R75" s="6"/>
      <c r="S75" s="6"/>
    </row>
    <row r="76" spans="1:19" ht="13.5" thickTop="1">
      <c r="A76" s="23"/>
      <c r="B76" s="24"/>
      <c r="C76" s="6"/>
      <c r="D76" s="70"/>
      <c r="E76" s="99"/>
      <c r="F76" s="99"/>
      <c r="G76" s="99"/>
      <c r="H76" s="6"/>
      <c r="I76" s="6"/>
      <c r="J76" s="6"/>
      <c r="K76" s="6"/>
      <c r="L76" s="6"/>
      <c r="M76" s="6"/>
      <c r="N76" s="6"/>
      <c r="O76" s="6"/>
      <c r="P76" s="6"/>
      <c r="Q76" s="6"/>
      <c r="R76" s="6"/>
      <c r="S76" s="6"/>
    </row>
    <row r="77" spans="1:19" ht="12.75">
      <c r="A77" s="23"/>
      <c r="B77" s="24"/>
      <c r="C77" s="6" t="s">
        <v>98</v>
      </c>
      <c r="D77" s="6"/>
      <c r="E77" s="52"/>
      <c r="F77" s="6"/>
      <c r="G77" s="6"/>
      <c r="H77" s="6"/>
      <c r="I77" s="6"/>
      <c r="J77" s="6"/>
      <c r="K77" s="6"/>
      <c r="L77" s="6"/>
      <c r="M77" s="6"/>
      <c r="N77" s="6"/>
      <c r="O77" s="6"/>
      <c r="P77" s="6"/>
      <c r="Q77" s="6"/>
      <c r="R77" s="6"/>
      <c r="S77" s="6"/>
    </row>
    <row r="78" spans="1:19" ht="12.75">
      <c r="A78" s="23"/>
      <c r="B78" s="24"/>
      <c r="C78" s="6"/>
      <c r="D78" s="6"/>
      <c r="E78" s="6"/>
      <c r="F78" s="6"/>
      <c r="G78" s="6"/>
      <c r="H78" s="6"/>
      <c r="I78" s="6"/>
      <c r="J78" s="6"/>
      <c r="K78" s="6"/>
      <c r="L78" s="6"/>
      <c r="M78" s="6"/>
      <c r="N78" s="6"/>
      <c r="O78" s="6"/>
      <c r="P78" s="6"/>
      <c r="Q78" s="6"/>
      <c r="R78" s="6"/>
      <c r="S78" s="6"/>
    </row>
    <row r="79" spans="1:19" ht="15" customHeight="1">
      <c r="A79" s="23"/>
      <c r="B79" s="24"/>
      <c r="C79" s="6"/>
      <c r="D79" s="6"/>
      <c r="E79" s="6"/>
      <c r="F79" s="6"/>
      <c r="G79" s="6"/>
      <c r="H79" s="6"/>
      <c r="I79" s="6"/>
      <c r="J79" s="6"/>
      <c r="K79" s="6"/>
      <c r="L79" s="6"/>
      <c r="M79" s="6"/>
      <c r="N79" s="6"/>
      <c r="O79" s="6"/>
      <c r="P79" s="6"/>
      <c r="Q79" s="6"/>
      <c r="R79" s="6"/>
      <c r="S79" s="6"/>
    </row>
    <row r="80" spans="1:19" ht="15" customHeight="1">
      <c r="A80" s="23"/>
      <c r="B80" s="24"/>
      <c r="C80" s="6"/>
      <c r="D80" s="6"/>
      <c r="E80" s="52"/>
      <c r="F80" s="52"/>
      <c r="G80" s="52"/>
      <c r="H80" s="6"/>
      <c r="I80" s="6"/>
      <c r="J80" s="6"/>
      <c r="K80" s="6"/>
      <c r="L80" s="6"/>
      <c r="M80" s="6"/>
      <c r="N80" s="6"/>
      <c r="O80" s="6"/>
      <c r="P80" s="6"/>
      <c r="Q80" s="6"/>
      <c r="R80" s="6"/>
      <c r="S80" s="6"/>
    </row>
  </sheetData>
  <conditionalFormatting sqref="E9:G75">
    <cfRule type="expression" dxfId="54" priority="1">
      <formula>TRUNC(E9)&lt;&gt;E9</formula>
    </cfRule>
  </conditionalFormatting>
  <pageMargins left="0.23622047244094491" right="0.23622047244094491" top="0.9055118110236221" bottom="0.74803149606299213" header="0.31496062992125984" footer="0.31496062992125984"/>
  <pageSetup paperSize="9" scale="74" orientation="portrait" r:id="rId1"/>
  <headerFooter scaleWithDoc="0">
    <oddFooter>&amp;L&amp;K000000&amp;R&amp;K000000 |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AF4C1-038D-4F80-813D-3CBD057BE372}">
  <sheetPr codeName="Sheet85">
    <tabColor rgb="FF50C8E8"/>
    <pageSetUpPr fitToPage="1"/>
  </sheetPr>
  <dimension ref="B1:E90"/>
  <sheetViews>
    <sheetView view="pageBreakPreview" zoomScaleNormal="100" zoomScaleSheetLayoutView="100" workbookViewId="0"/>
  </sheetViews>
  <sheetFormatPr defaultColWidth="8.85546875" defaultRowHeight="12.75"/>
  <cols>
    <col min="1" max="2" width="10.7109375" customWidth="1"/>
    <col min="3" max="3" width="5.7109375" customWidth="1"/>
    <col min="4" max="4" width="45.7109375" customWidth="1"/>
    <col min="5" max="5" width="5.7109375" customWidth="1"/>
    <col min="6" max="6" width="10.7109375" customWidth="1"/>
    <col min="12" max="12" width="10.140625" bestFit="1" customWidth="1"/>
  </cols>
  <sheetData>
    <row r="1" spans="2:5" ht="15">
      <c r="B1" s="299" t="s">
        <v>0</v>
      </c>
    </row>
    <row r="2" spans="2:5" ht="13.9" customHeight="1">
      <c r="B2" s="299" t="s">
        <v>2</v>
      </c>
    </row>
    <row r="3" spans="2:5" ht="3" customHeight="1"/>
    <row r="4" spans="2:5" ht="13.9" customHeight="1">
      <c r="B4" s="299" t="s">
        <v>268</v>
      </c>
    </row>
    <row r="5" spans="2:5" ht="3" customHeight="1"/>
    <row r="6" spans="2:5" ht="13.9" customHeight="1"/>
    <row r="7" spans="2:5" ht="3" customHeight="1"/>
    <row r="8" spans="2:5" ht="13.9" customHeight="1">
      <c r="B8" t="s">
        <v>269</v>
      </c>
      <c r="C8" s="258" t="s">
        <v>270</v>
      </c>
      <c r="E8">
        <v>9</v>
      </c>
    </row>
    <row r="9" spans="2:5" ht="3" customHeight="1"/>
    <row r="10" spans="2:5" ht="13.9" customHeight="1">
      <c r="B10" t="s">
        <v>271</v>
      </c>
      <c r="C10" s="258" t="s">
        <v>272</v>
      </c>
      <c r="E10">
        <v>10</v>
      </c>
    </row>
    <row r="11" spans="2:5" ht="3" customHeight="1"/>
    <row r="12" spans="2:5" ht="13.9" customHeight="1">
      <c r="B12" t="s">
        <v>273</v>
      </c>
      <c r="C12" s="258" t="s">
        <v>106</v>
      </c>
      <c r="E12">
        <v>12</v>
      </c>
    </row>
    <row r="13" spans="2:5" ht="3" customHeight="1"/>
    <row r="14" spans="2:5" ht="13.9" customHeight="1">
      <c r="B14" t="s">
        <v>274</v>
      </c>
      <c r="C14" s="258" t="s">
        <v>275</v>
      </c>
      <c r="E14">
        <v>12</v>
      </c>
    </row>
    <row r="15" spans="2:5" ht="3" customHeight="1"/>
    <row r="16" spans="2:5" ht="13.9" customHeight="1">
      <c r="B16" t="s">
        <v>276</v>
      </c>
      <c r="C16" s="258" t="s">
        <v>108</v>
      </c>
      <c r="E16">
        <v>13</v>
      </c>
    </row>
    <row r="17" spans="2:5" ht="3" customHeight="1"/>
    <row r="18" spans="2:5" ht="13.9" customHeight="1">
      <c r="B18" t="s">
        <v>277</v>
      </c>
      <c r="C18" s="258" t="s">
        <v>112</v>
      </c>
      <c r="E18">
        <v>14</v>
      </c>
    </row>
    <row r="19" spans="2:5" ht="3" customHeight="1"/>
    <row r="20" spans="2:5" ht="13.9" customHeight="1">
      <c r="B20" t="s">
        <v>278</v>
      </c>
      <c r="C20" s="258" t="s">
        <v>113</v>
      </c>
      <c r="E20">
        <v>15</v>
      </c>
    </row>
    <row r="21" spans="2:5" ht="3" customHeight="1"/>
    <row r="22" spans="2:5" ht="13.9" customHeight="1">
      <c r="B22" t="s">
        <v>279</v>
      </c>
      <c r="C22" s="258" t="s">
        <v>124</v>
      </c>
      <c r="E22">
        <v>16</v>
      </c>
    </row>
    <row r="23" spans="2:5" ht="3" customHeight="1"/>
    <row r="24" spans="2:5" ht="13.9" customHeight="1">
      <c r="B24" t="s">
        <v>280</v>
      </c>
      <c r="C24" s="258" t="s">
        <v>125</v>
      </c>
      <c r="E24">
        <v>18</v>
      </c>
    </row>
    <row r="25" spans="2:5" ht="3" customHeight="1"/>
    <row r="26" spans="2:5" ht="13.9" customHeight="1">
      <c r="B26" t="s">
        <v>281</v>
      </c>
      <c r="C26" s="258" t="s">
        <v>282</v>
      </c>
      <c r="E26">
        <v>20</v>
      </c>
    </row>
    <row r="27" spans="2:5" ht="3" customHeight="1"/>
    <row r="28" spans="2:5" ht="13.9" customHeight="1">
      <c r="B28" t="s">
        <v>283</v>
      </c>
      <c r="C28" s="258" t="s">
        <v>284</v>
      </c>
      <c r="E28">
        <v>22</v>
      </c>
    </row>
    <row r="29" spans="2:5" ht="3" customHeight="1"/>
    <row r="30" spans="2:5" ht="13.9" customHeight="1">
      <c r="B30" t="s">
        <v>285</v>
      </c>
      <c r="C30" s="258" t="s">
        <v>130</v>
      </c>
      <c r="E30">
        <v>24</v>
      </c>
    </row>
    <row r="31" spans="2:5" ht="3" customHeight="1"/>
    <row r="32" spans="2:5" ht="13.9" customHeight="1">
      <c r="B32" t="s">
        <v>286</v>
      </c>
      <c r="C32" s="258" t="s">
        <v>132</v>
      </c>
      <c r="E32">
        <v>25</v>
      </c>
    </row>
    <row r="33" spans="2:5" ht="3" customHeight="1"/>
    <row r="34" spans="2:5" ht="13.9" customHeight="1">
      <c r="B34" t="s">
        <v>287</v>
      </c>
      <c r="C34" s="258" t="s">
        <v>137</v>
      </c>
      <c r="E34">
        <v>26</v>
      </c>
    </row>
    <row r="35" spans="2:5" ht="3" customHeight="1"/>
    <row r="36" spans="2:5" ht="13.9" customHeight="1">
      <c r="B36" t="s">
        <v>288</v>
      </c>
      <c r="C36" s="258" t="s">
        <v>289</v>
      </c>
      <c r="E36">
        <v>27</v>
      </c>
    </row>
    <row r="37" spans="2:5" ht="3" customHeight="1"/>
    <row r="38" spans="2:5" ht="13.9" customHeight="1">
      <c r="B38" t="s">
        <v>290</v>
      </c>
      <c r="C38" s="258" t="s">
        <v>144</v>
      </c>
      <c r="E38">
        <v>28</v>
      </c>
    </row>
    <row r="39" spans="2:5" ht="3" customHeight="1"/>
    <row r="40" spans="2:5" ht="13.9" customHeight="1">
      <c r="B40" t="s">
        <v>291</v>
      </c>
      <c r="C40" s="258" t="s">
        <v>146</v>
      </c>
      <c r="E40">
        <v>29</v>
      </c>
    </row>
    <row r="41" spans="2:5" ht="3" customHeight="1"/>
    <row r="42" spans="2:5" ht="13.9" customHeight="1">
      <c r="B42" t="s">
        <v>292</v>
      </c>
      <c r="C42" s="258" t="s">
        <v>147</v>
      </c>
      <c r="E42">
        <v>30</v>
      </c>
    </row>
    <row r="43" spans="2:5" ht="3" customHeight="1"/>
    <row r="44" spans="2:5" ht="13.9" customHeight="1">
      <c r="B44" t="s">
        <v>293</v>
      </c>
      <c r="C44" s="258" t="s">
        <v>158</v>
      </c>
      <c r="E44">
        <v>31</v>
      </c>
    </row>
    <row r="45" spans="2:5" ht="3" customHeight="1"/>
    <row r="46" spans="2:5" ht="13.9" customHeight="1">
      <c r="B46" t="s">
        <v>294</v>
      </c>
      <c r="C46" s="258" t="s">
        <v>295</v>
      </c>
      <c r="E46">
        <v>32</v>
      </c>
    </row>
    <row r="47" spans="2:5" ht="3" customHeight="1"/>
    <row r="48" spans="2:5" ht="13.9" customHeight="1">
      <c r="B48" t="s">
        <v>296</v>
      </c>
      <c r="C48" s="258" t="s">
        <v>297</v>
      </c>
      <c r="E48">
        <v>32</v>
      </c>
    </row>
    <row r="49" spans="2:5" ht="3" customHeight="1"/>
    <row r="50" spans="2:5" ht="13.9" customHeight="1">
      <c r="B50" t="s">
        <v>298</v>
      </c>
      <c r="C50" s="258" t="s">
        <v>299</v>
      </c>
      <c r="E50">
        <v>33</v>
      </c>
    </row>
    <row r="51" spans="2:5" ht="3" customHeight="1"/>
    <row r="52" spans="2:5" ht="13.9" customHeight="1">
      <c r="B52" t="s">
        <v>300</v>
      </c>
      <c r="C52" s="258" t="s">
        <v>301</v>
      </c>
      <c r="E52">
        <v>33</v>
      </c>
    </row>
    <row r="53" spans="2:5" ht="3" customHeight="1"/>
    <row r="54" spans="2:5" ht="13.9" customHeight="1">
      <c r="B54" t="s">
        <v>302</v>
      </c>
      <c r="C54" s="258" t="s">
        <v>303</v>
      </c>
      <c r="E54">
        <v>34</v>
      </c>
    </row>
    <row r="55" spans="2:5" ht="3" customHeight="1"/>
    <row r="56" spans="2:5" ht="13.9" customHeight="1">
      <c r="B56" t="s">
        <v>304</v>
      </c>
      <c r="C56" s="258" t="s">
        <v>305</v>
      </c>
      <c r="E56">
        <v>36</v>
      </c>
    </row>
    <row r="57" spans="2:5" ht="3" customHeight="1"/>
    <row r="58" spans="2:5" ht="13.9" customHeight="1">
      <c r="B58" t="s">
        <v>306</v>
      </c>
      <c r="C58" s="258" t="s">
        <v>307</v>
      </c>
      <c r="E58">
        <v>37</v>
      </c>
    </row>
    <row r="59" spans="2:5" ht="3" customHeight="1"/>
    <row r="60" spans="2:5" ht="13.9" customHeight="1">
      <c r="B60" t="s">
        <v>308</v>
      </c>
      <c r="C60" s="258" t="s">
        <v>309</v>
      </c>
      <c r="E60">
        <v>39</v>
      </c>
    </row>
    <row r="61" spans="2:5" ht="3" customHeight="1"/>
    <row r="62" spans="2:5" ht="13.9" customHeight="1">
      <c r="B62" t="s">
        <v>310</v>
      </c>
      <c r="C62" s="258" t="s">
        <v>311</v>
      </c>
      <c r="E62">
        <v>40</v>
      </c>
    </row>
    <row r="63" spans="2:5" ht="3" customHeight="1"/>
    <row r="64" spans="2:5" ht="13.9" customHeight="1"/>
    <row r="65" spans="2:5" ht="3" customHeight="1"/>
    <row r="66" spans="2:5" ht="13.9" customHeight="1">
      <c r="B66" s="386" t="s">
        <v>312</v>
      </c>
    </row>
    <row r="67" spans="2:5" ht="3" customHeight="1"/>
    <row r="68" spans="2:5" ht="13.9" customHeight="1">
      <c r="B68" t="s">
        <v>313</v>
      </c>
      <c r="C68" s="258" t="s">
        <v>314</v>
      </c>
      <c r="E68">
        <v>41</v>
      </c>
    </row>
    <row r="69" spans="2:5" ht="3" customHeight="1"/>
    <row r="70" spans="2:5" ht="13.9" customHeight="1">
      <c r="B70" t="s">
        <v>315</v>
      </c>
      <c r="C70" s="258" t="s">
        <v>316</v>
      </c>
      <c r="E70">
        <v>42</v>
      </c>
    </row>
    <row r="71" spans="2:5" ht="3" customHeight="1"/>
    <row r="72" spans="2:5" ht="13.9" customHeight="1">
      <c r="B72" t="s">
        <v>317</v>
      </c>
      <c r="C72" s="258" t="s">
        <v>318</v>
      </c>
      <c r="E72">
        <v>43</v>
      </c>
    </row>
    <row r="73" spans="2:5" ht="3" customHeight="1"/>
    <row r="74" spans="2:5" ht="13.9" customHeight="1">
      <c r="B74" t="s">
        <v>319</v>
      </c>
      <c r="C74" s="258" t="s">
        <v>157</v>
      </c>
      <c r="E74">
        <v>45</v>
      </c>
    </row>
    <row r="75" spans="2:5" ht="3" customHeight="1"/>
    <row r="76" spans="2:5" ht="13.9" customHeight="1">
      <c r="B76" t="s">
        <v>320</v>
      </c>
      <c r="C76" s="258" t="s">
        <v>321</v>
      </c>
      <c r="E76">
        <v>46</v>
      </c>
    </row>
    <row r="77" spans="2:5" ht="3" customHeight="1"/>
    <row r="78" spans="2:5" ht="13.9" customHeight="1">
      <c r="B78" s="4"/>
    </row>
    <row r="79" spans="2:5" ht="75" customHeight="1">
      <c r="B79" s="387"/>
    </row>
    <row r="80" spans="2:5" ht="13.9" customHeight="1"/>
    <row r="81" ht="3" customHeight="1"/>
    <row r="82" ht="13.9" customHeight="1"/>
    <row r="83" ht="3" customHeight="1"/>
    <row r="84" ht="13.9" customHeight="1"/>
    <row r="85" ht="3" customHeight="1"/>
    <row r="86" ht="13.9" customHeight="1"/>
    <row r="87" ht="3" customHeight="1"/>
    <row r="88" ht="13.9" customHeight="1"/>
    <row r="89" ht="3" customHeight="1"/>
    <row r="90" ht="13.9" customHeight="1"/>
  </sheetData>
  <hyperlinks>
    <hyperlink ref="C8" location="'Basis of Prep - 3 and 4'!A1" display="Basis of preparation" xr:uid="{0D2CDBAC-CFCA-4110-90B3-6B8943F04E75}"/>
    <hyperlink ref="C10" location="'Rev &amp; Exp'!A1" display="Revenue and expenses" xr:uid="{4E131FC0-41E9-48E4-AB26-7D0234A50400}"/>
    <hyperlink ref="C12" location="'Cash'!A2" display="Cash and cash equivalents" xr:uid="{4C8199BE-ED8D-48F9-BD50-C2C752097174}"/>
    <hyperlink ref="C14" location="'Cash'!A33" display="Other financial assets" xr:uid="{ECFDE5B2-2599-49CD-961F-5C3B4619AD30}"/>
    <hyperlink ref="C16" location="'Trade and Other Receivables'!A2" display="Trade and other receivables" xr:uid="{61EB853F-42B5-4D88-90B8-55B1DE82BCB4}"/>
    <hyperlink ref="C18" location="'Trade and Other Receivables'!A80" display="Inventories" xr:uid="{075B4ECC-35C2-4DEA-A803-CEE3E1F1D186}"/>
    <hyperlink ref="C20" location="'Other assets'!A1" display="Other assets" xr:uid="{D27CB4DD-A107-41CD-B845-D1BEE10FD46F}"/>
    <hyperlink ref="C22" location="'PPE'!A1" display="Property, plant and equipment" xr:uid="{ACFCCB99-ED14-45D3-9F7C-34CF33835F89}"/>
    <hyperlink ref="C24" location="'Infrastructure'!A1" display="Infrastructure" xr:uid="{34D70AC2-807E-456F-A80E-27BA49C25CE5}"/>
    <hyperlink ref="C26" location="'Fixed Assets Depreciation'!A1" display="Fixed assets" xr:uid="{93BBD324-448D-461D-924C-EFB948CD7E74}"/>
    <hyperlink ref="C28" location="'Leases'!A1" display="Leases" xr:uid="{1607DB9B-D6C0-4FFE-8E15-1D845372E4EC}"/>
    <hyperlink ref="C30" location="'Inv. Prop'!A1" display="Investment property" xr:uid="{8C5FC57B-F40F-4A14-951C-9ABCABBEAD3F}"/>
    <hyperlink ref="C32" location="'Intangible assets'!A1" display="Intangible assets" xr:uid="{9899FFFA-61CE-4F31-8448-09D5A2AE7F6E}"/>
    <hyperlink ref="C34" location="'Trade and other payables'!A1" display="Trade and other payables" xr:uid="{1301876B-61E6-42FF-9B48-7FB0DAB812C1}"/>
    <hyperlink ref="C36" location="'Other liabilities'!A1" display="Other liabilities" xr:uid="{B70141C0-33B0-426C-9CAB-99575C097F8D}"/>
    <hyperlink ref="C38" location="'Borrowings'!A1" display="Borrowings" xr:uid="{6130BC3B-CB9E-4D46-9941-152E5EB09A9D}"/>
    <hyperlink ref="C40" location="'Employee related provisions'!A1" display="Employee related provisions" xr:uid="{342B5BF5-7927-494B-AA1E-0A89BDAABED9}"/>
    <hyperlink ref="C42" location="'Other provisions'!A1" display="Other provisions" xr:uid="{C11650ED-A773-4948-8F53-A38E610F4589}"/>
    <hyperlink ref="C44" location="'Reval Surpl'!A1" display="Revaluation surplus" xr:uid="{00E0CFAE-5A2D-4875-87E1-641187EEBA5B}"/>
    <hyperlink ref="C46" location="'Other Items'!A2" display="Restrictions over financial assets" xr:uid="{1EF17DFD-81FC-4424-90E4-9E009E065E75}"/>
    <hyperlink ref="C48" location="'Other Items'!A27" display="Undrawn borrowing facilities and credit standby arrangements" xr:uid="{4F428E42-0834-488D-B55B-70608908F156}"/>
    <hyperlink ref="C50" location="'Contingent Liabilities'!A2" display="Contingent liabilities" xr:uid="{28A5E4BE-B0FD-4127-8CF8-CCE9FD28B91F}"/>
    <hyperlink ref="C52" location="'Contingent Liabilities'!A25" display="Capital commitments" xr:uid="{13FCD1C2-F2E1-4D40-9593-D4FD877CD9F2}"/>
    <hyperlink ref="C54" location="'KMP'!A1" display="Related party transactions" xr:uid="{7DF468A0-1CAB-45F6-9811-1660CE904617}"/>
    <hyperlink ref="C56" location="'Joint arrangements'!A1" display="Joint arrangements" xr:uid="{8BE0E7D9-FF24-43F9-9B31-293AA1DC5D87}"/>
    <hyperlink ref="C58" location="'Investment in associates'!A1" display="Investment in associates" xr:uid="{0377EABA-1FB1-49E2-B848-4A9EE3BCCC54}"/>
    <hyperlink ref="C60" location="'Post Balance Date'!A1" display="Events occurring after the end of the reporting period" xr:uid="{74F25E91-4890-4ED6-8957-439B819515C7}"/>
    <hyperlink ref="C62" location="'Other MAP'!A1" display="Other material accounting policies" xr:uid="{15651C13-A438-4F4A-9BB9-3F4BFC215CB4}"/>
    <hyperlink ref="C68" location="'Rates'!A2" display="Rating information" xr:uid="{75620C87-97CA-45D4-8608-3D8D6007DC6B}"/>
    <hyperlink ref="C70" location="'Surplus,Deficit'!A1" display="Determination of surplus or deficit" xr:uid="{BA05E4A7-2EFC-4C34-8A21-68530407C71D}"/>
    <hyperlink ref="C72" location="'Borrowing and lease liabilities'!A1" display="Borrowing and lease liabilities" xr:uid="{F75DF088-A142-4C9E-8689-57603ED15591}"/>
    <hyperlink ref="C74" location="'Reserve accounts'!A1" display="Reserve accounts" xr:uid="{D11AD161-0E42-4F31-9CCE-90091EE1F8D1}"/>
    <hyperlink ref="C76" location="'Trust'!A1" display="Trust funds" xr:uid="{BCEFA753-22B2-4CEB-A3AE-662E75D5BCE9}"/>
  </hyperlinks>
  <pageMargins left="0.23622047244094491" right="0.23622047244094491" top="0.51181102362204722" bottom="0.74803149606299213" header="0.31496062992125984" footer="0.31496062992125984"/>
  <pageSetup paperSize="9" orientation="portrait" r:id="rId1"/>
  <headerFooter scaleWithDoc="0">
    <oddFooter>&amp;L&amp;K000000&amp;R&amp;K000000 |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A519A-B3C4-49AA-A11C-93B3F0C448BA}">
  <sheetPr codeName="Sheet22">
    <tabColor rgb="FF50C8E8"/>
    <pageSetUpPr fitToPage="1"/>
  </sheetPr>
  <dimension ref="A1:H95"/>
  <sheetViews>
    <sheetView view="pageBreakPreview" zoomScale="70" zoomScaleNormal="130" zoomScaleSheetLayoutView="70" workbookViewId="0"/>
  </sheetViews>
  <sheetFormatPr defaultColWidth="8.85546875" defaultRowHeight="15" customHeight="1"/>
  <cols>
    <col min="1" max="1" width="11.85546875" style="24" customWidth="1"/>
    <col min="2" max="2" width="3" customWidth="1"/>
    <col min="3" max="3" width="61.5703125" customWidth="1"/>
    <col min="4" max="4" width="3.140625" customWidth="1"/>
    <col min="5" max="5" width="61.85546875" customWidth="1"/>
    <col min="6" max="6" width="12.85546875" style="24" customWidth="1"/>
  </cols>
  <sheetData>
    <row r="1" spans="1:8" ht="15" customHeight="1">
      <c r="B1" s="284"/>
      <c r="C1" s="299" t="s">
        <v>0</v>
      </c>
      <c r="D1" s="6"/>
      <c r="E1" s="6"/>
      <c r="G1" s="6"/>
      <c r="H1" s="6"/>
    </row>
    <row r="2" spans="1:8" ht="15" customHeight="1">
      <c r="A2" s="24" t="s">
        <v>38</v>
      </c>
      <c r="B2" s="284"/>
      <c r="C2" s="299" t="s">
        <v>322</v>
      </c>
      <c r="D2" s="6"/>
      <c r="E2" s="6"/>
      <c r="G2" s="6"/>
      <c r="H2" s="6"/>
    </row>
    <row r="3" spans="1:8" ht="15" customHeight="1">
      <c r="A3" s="24" t="s">
        <v>323</v>
      </c>
      <c r="B3" s="284"/>
      <c r="C3" s="299" t="s">
        <v>2</v>
      </c>
      <c r="D3" s="6"/>
      <c r="E3" s="6"/>
      <c r="G3" s="6"/>
      <c r="H3" s="6"/>
    </row>
    <row r="4" spans="1:8" ht="12.75">
      <c r="A4" s="24" t="s">
        <v>324</v>
      </c>
      <c r="B4" s="284"/>
      <c r="C4" s="284"/>
      <c r="D4" s="6"/>
      <c r="E4" s="6"/>
      <c r="G4" s="6"/>
      <c r="H4" s="6"/>
    </row>
    <row r="5" spans="1:8">
      <c r="A5" s="24" t="s">
        <v>325</v>
      </c>
      <c r="B5" s="300" t="s">
        <v>326</v>
      </c>
      <c r="C5" s="299" t="s">
        <v>327</v>
      </c>
      <c r="D5" s="6"/>
      <c r="E5" s="6"/>
      <c r="G5" s="6"/>
      <c r="H5" s="6"/>
    </row>
    <row r="6" spans="1:8" ht="13.15">
      <c r="B6" s="101"/>
      <c r="C6" s="6"/>
      <c r="D6" s="6"/>
      <c r="E6" s="6"/>
      <c r="G6" s="6"/>
      <c r="H6" s="6"/>
    </row>
    <row r="7" spans="1:8" ht="13.15">
      <c r="A7" s="24" t="s">
        <v>328</v>
      </c>
      <c r="B7" s="101"/>
      <c r="C7" s="102" t="s">
        <v>329</v>
      </c>
      <c r="D7" s="6"/>
      <c r="E7" s="107" t="s">
        <v>330</v>
      </c>
      <c r="G7" s="6"/>
      <c r="H7" s="6"/>
    </row>
    <row r="8" spans="1:8" ht="12.75">
      <c r="C8" s="102" t="s">
        <v>331</v>
      </c>
      <c r="D8" s="6"/>
      <c r="E8" s="102" t="s">
        <v>332</v>
      </c>
      <c r="G8" s="6"/>
      <c r="H8" s="6"/>
    </row>
    <row r="9" spans="1:8" ht="13.15">
      <c r="B9" s="101"/>
      <c r="C9" s="104" t="s">
        <v>333</v>
      </c>
      <c r="D9" s="6"/>
      <c r="E9" s="102" t="s">
        <v>334</v>
      </c>
      <c r="G9" s="6"/>
      <c r="H9" s="6"/>
    </row>
    <row r="10" spans="1:8" ht="13.15">
      <c r="B10" s="101"/>
      <c r="C10" s="102" t="s">
        <v>335</v>
      </c>
      <c r="D10" s="6"/>
      <c r="E10" s="102" t="s">
        <v>336</v>
      </c>
      <c r="G10" s="6"/>
      <c r="H10" s="6"/>
    </row>
    <row r="11" spans="1:8" ht="13.15">
      <c r="B11" s="101"/>
      <c r="C11" s="102"/>
      <c r="D11" s="6"/>
      <c r="E11" s="102"/>
      <c r="G11" s="6"/>
      <c r="H11" s="6"/>
    </row>
    <row r="12" spans="1:8" ht="13.15">
      <c r="B12" s="101"/>
      <c r="C12" s="103" t="s">
        <v>337</v>
      </c>
      <c r="D12" s="6"/>
      <c r="E12" s="102" t="s">
        <v>338</v>
      </c>
      <c r="G12" s="6"/>
      <c r="H12" s="6"/>
    </row>
    <row r="13" spans="1:8" ht="13.15">
      <c r="B13" s="101"/>
      <c r="C13" s="102" t="s">
        <v>339</v>
      </c>
      <c r="D13" s="6"/>
      <c r="E13" s="102" t="s">
        <v>340</v>
      </c>
      <c r="G13" s="6"/>
      <c r="H13" s="6"/>
    </row>
    <row r="14" spans="1:8" ht="13.15">
      <c r="B14" s="101"/>
      <c r="C14" s="102" t="s">
        <v>341</v>
      </c>
      <c r="D14" s="6"/>
      <c r="E14" s="102" t="s">
        <v>342</v>
      </c>
      <c r="G14" s="6"/>
      <c r="H14" s="6"/>
    </row>
    <row r="15" spans="1:8" ht="13.15">
      <c r="B15" s="101"/>
      <c r="C15" s="102" t="s">
        <v>343</v>
      </c>
      <c r="D15" s="6"/>
      <c r="E15" s="102"/>
      <c r="G15" s="6"/>
      <c r="H15" s="6"/>
    </row>
    <row r="16" spans="1:8" ht="13.15">
      <c r="B16" s="101"/>
      <c r="C16" s="102" t="s">
        <v>344</v>
      </c>
      <c r="D16" s="6"/>
      <c r="E16" s="103" t="s">
        <v>345</v>
      </c>
      <c r="F16" s="24" t="s">
        <v>346</v>
      </c>
      <c r="G16" s="6"/>
      <c r="H16" s="6"/>
    </row>
    <row r="17" spans="2:8" ht="13.15">
      <c r="B17" s="101"/>
      <c r="C17" s="102" t="s">
        <v>347</v>
      </c>
      <c r="D17" s="6"/>
      <c r="E17" s="102" t="s">
        <v>348</v>
      </c>
      <c r="G17" s="6"/>
      <c r="H17" s="6"/>
    </row>
    <row r="18" spans="2:8" ht="13.15">
      <c r="B18" s="101"/>
      <c r="C18" s="102" t="s">
        <v>349</v>
      </c>
      <c r="D18" s="6"/>
      <c r="E18" s="102" t="s">
        <v>350</v>
      </c>
      <c r="G18" s="6"/>
      <c r="H18" s="6"/>
    </row>
    <row r="19" spans="2:8" ht="13.15">
      <c r="B19" s="101"/>
      <c r="C19" s="102" t="s">
        <v>351</v>
      </c>
      <c r="D19" s="6"/>
      <c r="E19" s="102" t="s">
        <v>352</v>
      </c>
      <c r="G19" s="6"/>
      <c r="H19" s="6"/>
    </row>
    <row r="20" spans="2:8" ht="13.15">
      <c r="B20" s="101"/>
      <c r="C20" s="102" t="s">
        <v>353</v>
      </c>
      <c r="D20" s="6"/>
      <c r="E20" s="275" t="s">
        <v>354</v>
      </c>
      <c r="G20" s="6"/>
      <c r="H20" s="6"/>
    </row>
    <row r="21" spans="2:8" ht="12.75">
      <c r="C21" s="102" t="s">
        <v>355</v>
      </c>
      <c r="D21" s="6"/>
      <c r="E21" s="105" t="s">
        <v>356</v>
      </c>
      <c r="G21" s="6"/>
      <c r="H21" s="6"/>
    </row>
    <row r="22" spans="2:8" ht="12.75">
      <c r="C22" s="102" t="s">
        <v>357</v>
      </c>
      <c r="D22" s="6"/>
      <c r="E22" s="275" t="s">
        <v>358</v>
      </c>
      <c r="G22" s="6"/>
      <c r="H22" s="6"/>
    </row>
    <row r="23" spans="2:8" ht="12.75">
      <c r="C23" s="102" t="s">
        <v>359</v>
      </c>
      <c r="D23" s="6"/>
      <c r="E23" s="105" t="s">
        <v>360</v>
      </c>
      <c r="G23" s="6"/>
      <c r="H23" s="6"/>
    </row>
    <row r="24" spans="2:8" ht="12.75">
      <c r="C24" s="102" t="s">
        <v>361</v>
      </c>
      <c r="D24" s="6"/>
      <c r="E24" s="275" t="s">
        <v>362</v>
      </c>
      <c r="G24" s="6"/>
      <c r="H24" s="6"/>
    </row>
    <row r="25" spans="2:8" ht="12.75">
      <c r="C25" s="102" t="s">
        <v>363</v>
      </c>
      <c r="D25" s="6"/>
      <c r="E25" s="105" t="s">
        <v>364</v>
      </c>
      <c r="G25" s="6"/>
      <c r="H25" s="6"/>
    </row>
    <row r="26" spans="2:8" ht="12.75">
      <c r="C26" s="102" t="s">
        <v>365</v>
      </c>
      <c r="D26" s="6"/>
      <c r="E26" s="275" t="s">
        <v>366</v>
      </c>
      <c r="G26" s="6"/>
      <c r="H26" s="6"/>
    </row>
    <row r="27" spans="2:8" ht="12.75">
      <c r="C27" s="102" t="s">
        <v>367</v>
      </c>
      <c r="D27" s="6"/>
      <c r="E27" s="105" t="s">
        <v>368</v>
      </c>
      <c r="G27" s="6"/>
      <c r="H27" s="6"/>
    </row>
    <row r="28" spans="2:8" ht="12.75">
      <c r="C28" s="102" t="s">
        <v>369</v>
      </c>
      <c r="D28" s="6"/>
      <c r="E28" s="275" t="s">
        <v>370</v>
      </c>
      <c r="G28" s="6"/>
      <c r="H28" s="6"/>
    </row>
    <row r="29" spans="2:8" ht="12.75">
      <c r="C29" s="102" t="s">
        <v>371</v>
      </c>
      <c r="D29" s="6"/>
      <c r="E29" s="105" t="s">
        <v>372</v>
      </c>
      <c r="G29" s="6"/>
      <c r="H29" s="6"/>
    </row>
    <row r="30" spans="2:8" ht="12.75">
      <c r="C30" s="102" t="s">
        <v>373</v>
      </c>
      <c r="D30" s="6"/>
      <c r="E30" s="275" t="s">
        <v>374</v>
      </c>
      <c r="G30" s="6"/>
      <c r="H30" s="6"/>
    </row>
    <row r="31" spans="2:8" ht="13.15">
      <c r="B31" s="101"/>
      <c r="C31" s="102"/>
      <c r="D31" s="6"/>
      <c r="E31" s="105" t="s">
        <v>375</v>
      </c>
      <c r="G31" s="6"/>
      <c r="H31" s="31"/>
    </row>
    <row r="32" spans="2:8" ht="13.15">
      <c r="B32" s="101"/>
      <c r="C32" s="102" t="s">
        <v>376</v>
      </c>
      <c r="D32" s="6"/>
      <c r="E32" s="104" t="s">
        <v>377</v>
      </c>
      <c r="G32" s="6"/>
      <c r="H32" s="6"/>
    </row>
    <row r="33" spans="1:8" ht="13.15">
      <c r="B33" s="101"/>
      <c r="C33" s="102" t="s">
        <v>378</v>
      </c>
      <c r="D33" s="6"/>
      <c r="E33" s="104" t="s">
        <v>379</v>
      </c>
      <c r="G33" s="6"/>
      <c r="H33" s="6"/>
    </row>
    <row r="34" spans="1:8" ht="14.25" customHeight="1">
      <c r="B34" s="101"/>
      <c r="C34" s="102" t="s">
        <v>380</v>
      </c>
      <c r="D34" s="6"/>
      <c r="E34" s="275" t="s">
        <v>381</v>
      </c>
      <c r="G34" s="6"/>
      <c r="H34" s="6"/>
    </row>
    <row r="35" spans="1:8" ht="13.15">
      <c r="B35" s="101"/>
      <c r="C35" s="102" t="s">
        <v>382</v>
      </c>
      <c r="D35" s="6"/>
      <c r="E35" s="105" t="s">
        <v>383</v>
      </c>
      <c r="G35" s="6"/>
      <c r="H35" s="6"/>
    </row>
    <row r="36" spans="1:8" ht="13.15">
      <c r="B36" s="101"/>
      <c r="C36" s="102" t="s">
        <v>384</v>
      </c>
      <c r="D36" s="6"/>
      <c r="E36" s="105" t="s">
        <v>385</v>
      </c>
      <c r="G36" s="6"/>
      <c r="H36" s="6"/>
    </row>
    <row r="37" spans="1:8" ht="13.15">
      <c r="B37" s="101"/>
      <c r="C37" s="102" t="s">
        <v>386</v>
      </c>
      <c r="D37" s="6"/>
      <c r="E37" s="104" t="s">
        <v>387</v>
      </c>
      <c r="G37" s="6"/>
      <c r="H37" s="6"/>
    </row>
    <row r="38" spans="1:8" ht="13.15">
      <c r="B38" s="101"/>
      <c r="C38" s="102" t="s">
        <v>388</v>
      </c>
      <c r="D38" s="6"/>
      <c r="E38" s="104" t="s">
        <v>389</v>
      </c>
      <c r="G38" s="6"/>
      <c r="H38" s="6"/>
    </row>
    <row r="39" spans="1:8" ht="12.75">
      <c r="B39" s="6"/>
      <c r="C39" s="102" t="s">
        <v>390</v>
      </c>
      <c r="D39" s="6"/>
      <c r="E39" s="104" t="s">
        <v>391</v>
      </c>
      <c r="G39" s="6"/>
      <c r="H39" s="6"/>
    </row>
    <row r="40" spans="1:8" ht="12.75">
      <c r="B40" s="6"/>
      <c r="C40" s="102" t="s">
        <v>392</v>
      </c>
      <c r="D40" s="6"/>
      <c r="E40" s="104" t="s">
        <v>393</v>
      </c>
      <c r="G40" s="6"/>
      <c r="H40" s="6"/>
    </row>
    <row r="41" spans="1:8" ht="12.75">
      <c r="B41" s="6"/>
      <c r="C41" s="102" t="s">
        <v>394</v>
      </c>
      <c r="D41" s="6"/>
      <c r="E41" s="102"/>
      <c r="G41" s="6"/>
      <c r="H41" s="6"/>
    </row>
    <row r="42" spans="1:8" ht="13.15">
      <c r="B42" s="6"/>
      <c r="C42" s="102" t="s">
        <v>395</v>
      </c>
      <c r="D42" s="6"/>
      <c r="E42" s="103" t="s">
        <v>396</v>
      </c>
      <c r="F42" s="24" t="s">
        <v>397</v>
      </c>
      <c r="G42" s="6"/>
      <c r="H42" s="6"/>
    </row>
    <row r="43" spans="1:8" ht="12.75">
      <c r="B43" s="6"/>
      <c r="C43" s="102"/>
      <c r="D43" s="6"/>
      <c r="E43" s="104" t="s">
        <v>398</v>
      </c>
      <c r="G43" s="6"/>
      <c r="H43" s="6"/>
    </row>
    <row r="44" spans="1:8" ht="12.75">
      <c r="A44" s="384" t="s">
        <v>399</v>
      </c>
      <c r="C44" s="102" t="s">
        <v>400</v>
      </c>
      <c r="D44" s="6"/>
      <c r="E44" s="104" t="s">
        <v>401</v>
      </c>
      <c r="G44" s="6"/>
      <c r="H44" s="6"/>
    </row>
    <row r="45" spans="1:8" ht="12.75">
      <c r="A45" s="384" t="s">
        <v>402</v>
      </c>
      <c r="C45" s="102" t="s">
        <v>403</v>
      </c>
      <c r="D45" s="6"/>
      <c r="E45" s="275" t="s">
        <v>404</v>
      </c>
      <c r="G45" s="6"/>
      <c r="H45" s="6"/>
    </row>
    <row r="46" spans="1:8" ht="12.75">
      <c r="A46" s="280"/>
      <c r="C46" s="102" t="s">
        <v>405</v>
      </c>
      <c r="D46" s="6"/>
      <c r="E46" s="105" t="s">
        <v>406</v>
      </c>
      <c r="G46" s="6"/>
      <c r="H46" s="6"/>
    </row>
    <row r="47" spans="1:8" ht="12.75">
      <c r="A47" s="280"/>
      <c r="C47" s="102" t="s">
        <v>407</v>
      </c>
      <c r="D47" s="6"/>
      <c r="E47" s="105" t="s">
        <v>408</v>
      </c>
      <c r="G47" s="6"/>
      <c r="H47" s="6"/>
    </row>
    <row r="48" spans="1:8" ht="12.75">
      <c r="A48" s="280"/>
      <c r="C48" s="102" t="s">
        <v>409</v>
      </c>
      <c r="D48" s="6"/>
      <c r="E48" s="275" t="s">
        <v>410</v>
      </c>
      <c r="G48" s="6"/>
      <c r="H48" s="6"/>
    </row>
    <row r="49" spans="1:8" ht="12.75">
      <c r="A49" s="280"/>
      <c r="C49" s="102" t="s">
        <v>411</v>
      </c>
      <c r="D49" s="6"/>
      <c r="E49" s="105" t="s">
        <v>412</v>
      </c>
      <c r="G49" s="6"/>
      <c r="H49" s="6"/>
    </row>
    <row r="50" spans="1:8" ht="12.75">
      <c r="A50" s="280"/>
      <c r="C50" s="102" t="s">
        <v>413</v>
      </c>
      <c r="D50" s="6"/>
      <c r="E50" s="105" t="s">
        <v>414</v>
      </c>
      <c r="G50" s="6"/>
      <c r="H50" s="6"/>
    </row>
    <row r="51" spans="1:8" ht="12.75">
      <c r="A51" s="280"/>
      <c r="C51" s="102" t="s">
        <v>415</v>
      </c>
      <c r="D51" s="6"/>
      <c r="E51" s="275" t="s">
        <v>416</v>
      </c>
      <c r="G51" s="6"/>
      <c r="H51" s="6"/>
    </row>
    <row r="52" spans="1:8" ht="12.75">
      <c r="A52" s="280"/>
      <c r="C52" s="102" t="s">
        <v>417</v>
      </c>
      <c r="D52" s="6"/>
      <c r="E52" s="105" t="s">
        <v>418</v>
      </c>
      <c r="G52" s="6"/>
      <c r="H52" s="6"/>
    </row>
    <row r="53" spans="1:8" ht="12.75">
      <c r="A53" s="280"/>
      <c r="C53" s="102" t="s">
        <v>419</v>
      </c>
      <c r="D53" s="6"/>
      <c r="E53" s="275" t="s">
        <v>420</v>
      </c>
      <c r="G53" s="6"/>
      <c r="H53" s="6"/>
    </row>
    <row r="54" spans="1:8" ht="12.75">
      <c r="A54" s="280"/>
      <c r="C54" s="102" t="s">
        <v>421</v>
      </c>
      <c r="D54" s="6"/>
      <c r="E54" s="105" t="s">
        <v>422</v>
      </c>
      <c r="G54" s="6"/>
      <c r="H54" s="6"/>
    </row>
    <row r="55" spans="1:8" ht="12.75">
      <c r="C55" s="102"/>
      <c r="D55" s="6"/>
      <c r="E55" s="275" t="s">
        <v>423</v>
      </c>
      <c r="G55" s="6"/>
      <c r="H55" s="6"/>
    </row>
    <row r="56" spans="1:8" ht="13.15">
      <c r="A56" s="24" t="s">
        <v>424</v>
      </c>
      <c r="B56" s="101"/>
      <c r="C56" s="102" t="s">
        <v>425</v>
      </c>
      <c r="D56" s="6"/>
      <c r="E56" s="105" t="s">
        <v>426</v>
      </c>
      <c r="G56" s="6"/>
      <c r="H56" s="6"/>
    </row>
    <row r="57" spans="1:8" ht="13.15">
      <c r="B57" s="101"/>
      <c r="C57" s="102" t="s">
        <v>427</v>
      </c>
      <c r="D57" s="6"/>
      <c r="E57" s="275" t="s">
        <v>428</v>
      </c>
      <c r="G57" s="6"/>
      <c r="H57" s="6"/>
    </row>
    <row r="58" spans="1:8" ht="13.15">
      <c r="B58" s="101"/>
      <c r="C58" s="102" t="s">
        <v>429</v>
      </c>
      <c r="D58" s="6"/>
      <c r="E58" s="105" t="s">
        <v>430</v>
      </c>
      <c r="G58" s="6"/>
      <c r="H58" s="6"/>
    </row>
    <row r="59" spans="1:8" ht="13.15">
      <c r="B59" s="101"/>
      <c r="C59" s="102" t="s">
        <v>431</v>
      </c>
      <c r="D59" s="6"/>
      <c r="E59" s="275" t="s">
        <v>432</v>
      </c>
      <c r="G59" s="6"/>
      <c r="H59" s="6"/>
    </row>
    <row r="60" spans="1:8" ht="13.15">
      <c r="B60" s="101"/>
      <c r="C60" s="102" t="s">
        <v>433</v>
      </c>
      <c r="D60" s="6"/>
      <c r="E60" s="105" t="s">
        <v>434</v>
      </c>
      <c r="G60" s="6"/>
      <c r="H60" s="6"/>
    </row>
    <row r="61" spans="1:8" ht="13.15">
      <c r="B61" s="101"/>
      <c r="C61" s="102" t="s">
        <v>435</v>
      </c>
      <c r="D61" s="6"/>
      <c r="E61" s="275" t="s">
        <v>436</v>
      </c>
      <c r="G61" s="6"/>
      <c r="H61" s="6"/>
    </row>
    <row r="62" spans="1:8" ht="13.15">
      <c r="B62" s="101"/>
      <c r="C62" s="102"/>
      <c r="D62" s="6"/>
      <c r="E62" s="105" t="s">
        <v>437</v>
      </c>
      <c r="G62" s="6"/>
      <c r="H62" s="6"/>
    </row>
    <row r="63" spans="1:8" ht="13.15">
      <c r="A63" s="24" t="s">
        <v>438</v>
      </c>
      <c r="B63" s="101"/>
      <c r="C63" s="103" t="s">
        <v>439</v>
      </c>
      <c r="D63" s="6"/>
      <c r="E63" s="104" t="s">
        <v>377</v>
      </c>
      <c r="G63" s="6"/>
      <c r="H63" s="6"/>
    </row>
    <row r="64" spans="1:8" ht="13.15">
      <c r="A64" s="24" t="s">
        <v>440</v>
      </c>
      <c r="B64" s="101"/>
      <c r="C64" s="102" t="s">
        <v>441</v>
      </c>
      <c r="D64" s="6"/>
      <c r="E64" s="104" t="s">
        <v>379</v>
      </c>
      <c r="G64" s="6"/>
      <c r="H64" s="6"/>
    </row>
    <row r="65" spans="2:8" ht="13.15">
      <c r="B65" s="101"/>
      <c r="C65" s="102" t="s">
        <v>442</v>
      </c>
      <c r="D65" s="6"/>
      <c r="E65" s="106"/>
      <c r="G65" s="6"/>
      <c r="H65" s="6"/>
    </row>
    <row r="66" spans="2:8" ht="12.75">
      <c r="B66" s="6"/>
      <c r="C66" s="102" t="s">
        <v>443</v>
      </c>
      <c r="D66" s="6"/>
      <c r="E66" s="106"/>
      <c r="G66" s="6"/>
      <c r="H66" s="6"/>
    </row>
    <row r="67" spans="2:8" ht="12.75">
      <c r="B67" s="6"/>
      <c r="C67" s="102" t="s">
        <v>444</v>
      </c>
      <c r="D67" s="6"/>
      <c r="E67" s="106"/>
      <c r="G67" s="6"/>
      <c r="H67" s="6"/>
    </row>
    <row r="68" spans="2:8" ht="12.75">
      <c r="B68" s="6"/>
      <c r="C68" s="102"/>
      <c r="D68" s="6"/>
      <c r="E68" s="106"/>
      <c r="G68" s="6"/>
      <c r="H68" s="6"/>
    </row>
    <row r="69" spans="2:8" ht="12.75">
      <c r="B69" s="6"/>
      <c r="C69" s="102" t="s">
        <v>445</v>
      </c>
      <c r="D69" s="6"/>
      <c r="E69" s="106"/>
      <c r="G69" s="6"/>
      <c r="H69" s="6"/>
    </row>
    <row r="70" spans="2:8" ht="12.75">
      <c r="B70" s="6"/>
      <c r="C70" s="102" t="s">
        <v>446</v>
      </c>
      <c r="D70" s="6"/>
      <c r="E70" s="102"/>
      <c r="G70" s="6"/>
      <c r="H70" s="6"/>
    </row>
    <row r="71" spans="2:8" ht="12.75">
      <c r="B71" s="6"/>
      <c r="C71" s="102" t="s">
        <v>447</v>
      </c>
      <c r="D71" s="6"/>
      <c r="E71" s="102"/>
      <c r="G71" s="6"/>
      <c r="H71" s="6"/>
    </row>
    <row r="72" spans="2:8" ht="15" customHeight="1">
      <c r="B72" s="6"/>
      <c r="C72" s="102" t="s">
        <v>448</v>
      </c>
      <c r="E72" s="102"/>
    </row>
    <row r="73" spans="2:8" ht="15" customHeight="1">
      <c r="B73" s="6"/>
      <c r="C73" s="102" t="s">
        <v>449</v>
      </c>
      <c r="E73" s="102"/>
    </row>
    <row r="74" spans="2:8" ht="15" customHeight="1">
      <c r="B74" s="6"/>
      <c r="C74" s="102" t="s">
        <v>450</v>
      </c>
      <c r="E74" s="102"/>
    </row>
    <row r="75" spans="2:8" ht="15" customHeight="1">
      <c r="B75" s="6"/>
      <c r="C75" s="102"/>
      <c r="E75" s="102"/>
    </row>
    <row r="76" spans="2:8" ht="15" customHeight="1">
      <c r="B76" s="6"/>
      <c r="C76" s="102" t="s">
        <v>451</v>
      </c>
      <c r="E76" s="102"/>
    </row>
    <row r="77" spans="2:8" ht="15" customHeight="1">
      <c r="B77" s="6"/>
      <c r="C77" s="102" t="s">
        <v>452</v>
      </c>
      <c r="E77" s="102"/>
    </row>
    <row r="78" spans="2:8" ht="15" customHeight="1">
      <c r="B78" s="6"/>
      <c r="C78" s="102"/>
      <c r="E78" s="102"/>
    </row>
    <row r="79" spans="2:8" ht="15" customHeight="1">
      <c r="B79" s="6"/>
      <c r="C79" s="102" t="s">
        <v>453</v>
      </c>
      <c r="E79" s="102"/>
    </row>
    <row r="80" spans="2:8" ht="15" customHeight="1">
      <c r="B80" s="6"/>
      <c r="C80" s="102" t="s">
        <v>454</v>
      </c>
      <c r="E80" s="102"/>
    </row>
    <row r="81" spans="2:7" ht="15" customHeight="1">
      <c r="B81" s="6"/>
      <c r="C81" s="102" t="s">
        <v>455</v>
      </c>
      <c r="E81" s="102"/>
    </row>
    <row r="82" spans="2:7" ht="15" customHeight="1">
      <c r="B82" s="6"/>
      <c r="C82" s="102" t="s">
        <v>456</v>
      </c>
      <c r="E82" s="102"/>
    </row>
    <row r="83" spans="2:7" ht="15" customHeight="1">
      <c r="B83" s="6"/>
      <c r="C83" s="102" t="s">
        <v>457</v>
      </c>
      <c r="D83" s="24"/>
      <c r="E83" s="102"/>
      <c r="G83" s="24"/>
    </row>
    <row r="84" spans="2:7" ht="15" customHeight="1">
      <c r="B84" s="6"/>
      <c r="C84" s="102" t="s">
        <v>458</v>
      </c>
      <c r="D84" s="24"/>
      <c r="E84" s="102"/>
      <c r="G84" s="24"/>
    </row>
    <row r="85" spans="2:7" ht="15" customHeight="1">
      <c r="B85" s="6"/>
      <c r="C85" s="106" t="s">
        <v>459</v>
      </c>
      <c r="D85" s="24"/>
      <c r="E85" s="102"/>
      <c r="G85" s="24"/>
    </row>
    <row r="86" spans="2:7" ht="15" customHeight="1">
      <c r="B86" s="6"/>
      <c r="C86" s="106" t="s">
        <v>460</v>
      </c>
      <c r="D86" s="24"/>
      <c r="E86" s="102"/>
      <c r="G86" s="24"/>
    </row>
    <row r="87" spans="2:7" ht="15" customHeight="1">
      <c r="B87" s="6"/>
      <c r="C87" s="102" t="s">
        <v>461</v>
      </c>
      <c r="D87" s="24"/>
      <c r="E87" s="102"/>
      <c r="G87" s="24"/>
    </row>
    <row r="88" spans="2:7" ht="15" customHeight="1">
      <c r="B88" s="6"/>
      <c r="C88" s="102" t="s">
        <v>462</v>
      </c>
      <c r="E88" s="102"/>
    </row>
    <row r="89" spans="2:7" ht="15" customHeight="1">
      <c r="B89" s="6"/>
      <c r="C89" s="102" t="s">
        <v>463</v>
      </c>
      <c r="E89" s="102"/>
    </row>
    <row r="90" spans="2:7" ht="15" customHeight="1">
      <c r="B90" s="6"/>
      <c r="C90" s="102" t="s">
        <v>464</v>
      </c>
      <c r="E90" s="102"/>
    </row>
    <row r="91" spans="2:7" ht="15" customHeight="1">
      <c r="B91" s="6"/>
      <c r="C91" s="102" t="s">
        <v>465</v>
      </c>
      <c r="E91" s="102"/>
    </row>
    <row r="92" spans="2:7" ht="15" customHeight="1">
      <c r="B92" s="6"/>
      <c r="C92" s="102" t="s">
        <v>466</v>
      </c>
      <c r="E92" s="102"/>
    </row>
    <row r="93" spans="2:7" ht="15" customHeight="1">
      <c r="B93" s="6"/>
      <c r="C93" s="102" t="s">
        <v>467</v>
      </c>
      <c r="E93" s="102"/>
    </row>
    <row r="94" spans="2:7" ht="15" customHeight="1">
      <c r="C94" s="102"/>
      <c r="E94" s="102"/>
    </row>
    <row r="95" spans="2:7" ht="15" customHeight="1">
      <c r="B95" s="24"/>
      <c r="C95" s="102" t="s">
        <v>468</v>
      </c>
      <c r="E95" s="102"/>
    </row>
  </sheetData>
  <conditionalFormatting sqref="B1:E5">
    <cfRule type="expression" dxfId="53" priority="1">
      <formula>#REF!="N/A"</formula>
    </cfRule>
  </conditionalFormatting>
  <pageMargins left="0.23622047244094491" right="0.23622047244094491" top="0.90551181102362199" bottom="0.74803149606299213" header="0.31496062992125984" footer="0.31496062992125984"/>
  <pageSetup paperSize="9" scale="57" orientation="portrait" r:id="rId1"/>
  <headerFooter scaleWithDoc="0">
    <oddFooter>&amp;L&amp;K000000&amp;R&amp;K000000 |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002060"/>
    <pageSetUpPr fitToPage="1"/>
  </sheetPr>
  <dimension ref="A1:N125"/>
  <sheetViews>
    <sheetView view="pageBreakPreview" zoomScaleNormal="100" zoomScaleSheetLayoutView="100" workbookViewId="0"/>
  </sheetViews>
  <sheetFormatPr defaultColWidth="8.85546875" defaultRowHeight="15" customHeight="1"/>
  <cols>
    <col min="1" max="1" width="15.85546875" style="269" customWidth="1"/>
    <col min="2" max="2" width="4.140625" customWidth="1"/>
    <col min="3" max="3" width="37.140625" customWidth="1"/>
    <col min="4" max="5" width="18.140625" customWidth="1"/>
    <col min="6" max="6" width="17.7109375" customWidth="1"/>
    <col min="7" max="7" width="17.42578125" customWidth="1"/>
    <col min="8" max="8" width="19.7109375" customWidth="1"/>
    <col min="9" max="9" width="14.85546875" customWidth="1"/>
    <col min="11" max="11" width="10.140625" customWidth="1"/>
    <col min="16" max="16" width="9.140625" customWidth="1"/>
    <col min="17" max="17" width="8.85546875" customWidth="1"/>
    <col min="18" max="18" width="9" customWidth="1"/>
    <col min="19" max="19" width="8.85546875" customWidth="1"/>
    <col min="20" max="20" width="9.85546875" bestFit="1" customWidth="1"/>
    <col min="21" max="21" width="9.140625" bestFit="1" customWidth="1"/>
    <col min="23" max="23" width="9.85546875" bestFit="1" customWidth="1"/>
  </cols>
  <sheetData>
    <row r="1" spans="1:11" ht="15" customHeight="1">
      <c r="A1" s="23"/>
      <c r="B1" s="284"/>
      <c r="C1" s="299" t="s">
        <v>0</v>
      </c>
      <c r="D1" s="100"/>
      <c r="E1" s="6"/>
      <c r="F1" s="6"/>
      <c r="G1" s="6"/>
      <c r="H1" s="6"/>
      <c r="I1" s="6"/>
      <c r="J1" s="6"/>
      <c r="K1" s="6"/>
    </row>
    <row r="2" spans="1:11" ht="15" customHeight="1">
      <c r="A2" s="23" t="s">
        <v>469</v>
      </c>
      <c r="B2" s="284"/>
      <c r="C2" s="299" t="s">
        <v>322</v>
      </c>
      <c r="D2" s="100"/>
      <c r="E2" s="6"/>
      <c r="F2" s="6"/>
      <c r="G2" s="6"/>
      <c r="H2" s="6"/>
      <c r="I2" s="6"/>
      <c r="J2" s="6"/>
      <c r="K2" s="6"/>
    </row>
    <row r="3" spans="1:11" ht="15" customHeight="1">
      <c r="A3" s="23" t="s">
        <v>37</v>
      </c>
      <c r="B3" s="284"/>
      <c r="C3" s="299" t="s">
        <v>2</v>
      </c>
      <c r="D3" s="100"/>
      <c r="E3" s="6"/>
      <c r="F3" s="6"/>
      <c r="G3" s="6"/>
      <c r="H3" s="6"/>
      <c r="I3" s="6"/>
      <c r="J3" s="6"/>
      <c r="K3" s="6"/>
    </row>
    <row r="4" spans="1:11" ht="15" customHeight="1">
      <c r="A4" s="23"/>
      <c r="B4" s="284"/>
      <c r="C4" s="284"/>
      <c r="D4" s="6"/>
      <c r="E4" s="6"/>
      <c r="F4" s="6"/>
      <c r="G4" s="6"/>
      <c r="H4" s="6"/>
      <c r="I4" s="6"/>
      <c r="J4" s="6"/>
      <c r="K4" s="6"/>
    </row>
    <row r="5" spans="1:11">
      <c r="A5" s="23"/>
      <c r="B5" s="301" t="s">
        <v>470</v>
      </c>
      <c r="C5" s="299" t="s">
        <v>471</v>
      </c>
      <c r="D5" s="100"/>
      <c r="E5" s="6"/>
      <c r="F5" s="6"/>
      <c r="G5" s="6"/>
      <c r="H5" s="6"/>
      <c r="I5" s="6"/>
      <c r="J5" s="6"/>
      <c r="K5" s="6"/>
    </row>
    <row r="6" spans="1:11" ht="12.75">
      <c r="A6" s="23"/>
      <c r="B6" s="6"/>
      <c r="C6" s="6"/>
      <c r="D6" s="6"/>
      <c r="E6" s="6"/>
      <c r="F6" s="6"/>
      <c r="G6" s="6"/>
      <c r="H6" s="6"/>
      <c r="I6" s="6"/>
      <c r="J6" s="6"/>
      <c r="K6" s="6"/>
    </row>
    <row r="7" spans="1:11" ht="13.15">
      <c r="A7" s="23"/>
      <c r="B7" s="315" t="s">
        <v>472</v>
      </c>
      <c r="C7" s="297" t="s">
        <v>473</v>
      </c>
      <c r="D7" s="69"/>
      <c r="E7" s="6"/>
      <c r="F7" s="6"/>
      <c r="G7" s="6"/>
      <c r="H7" s="6"/>
      <c r="I7" s="6"/>
      <c r="J7" s="6"/>
      <c r="K7" s="6"/>
    </row>
    <row r="8" spans="1:11" ht="13.5" customHeight="1">
      <c r="A8" s="23"/>
      <c r="B8" s="109"/>
      <c r="C8" s="6"/>
      <c r="D8" s="6"/>
      <c r="E8" s="6"/>
      <c r="F8" s="6"/>
      <c r="G8" s="6"/>
      <c r="H8" s="6"/>
      <c r="I8" s="6"/>
      <c r="J8" s="6"/>
      <c r="K8" s="6"/>
    </row>
    <row r="9" spans="1:11" ht="13.15">
      <c r="A9" s="23"/>
      <c r="B9" s="109"/>
      <c r="C9" s="297" t="s">
        <v>474</v>
      </c>
      <c r="D9" s="69"/>
      <c r="E9" s="6"/>
      <c r="F9" s="6"/>
      <c r="G9" s="6"/>
      <c r="H9" s="6"/>
      <c r="I9" s="6"/>
      <c r="J9" s="6"/>
      <c r="K9" s="6"/>
    </row>
    <row r="10" spans="1:11" ht="12.75">
      <c r="A10" s="23" t="s">
        <v>475</v>
      </c>
      <c r="B10" s="110"/>
      <c r="C10" s="110" t="s">
        <v>476</v>
      </c>
      <c r="D10" s="110"/>
      <c r="E10" s="110"/>
      <c r="F10" s="110"/>
      <c r="G10" s="110"/>
      <c r="H10" s="110"/>
      <c r="I10" s="6"/>
      <c r="J10" s="6"/>
      <c r="K10" s="6"/>
    </row>
    <row r="11" spans="1:11" ht="12.75">
      <c r="A11" s="23"/>
      <c r="B11" s="110"/>
      <c r="C11" s="110" t="s">
        <v>477</v>
      </c>
      <c r="D11" s="110"/>
      <c r="E11" s="110"/>
      <c r="F11" s="110"/>
      <c r="G11" s="110"/>
      <c r="H11" s="110"/>
      <c r="I11" s="6"/>
      <c r="J11" s="6"/>
      <c r="K11" s="6"/>
    </row>
    <row r="12" spans="1:11" ht="42" customHeight="1">
      <c r="A12" s="23" t="s">
        <v>478</v>
      </c>
      <c r="B12" s="111"/>
      <c r="C12" s="375" t="s">
        <v>479</v>
      </c>
      <c r="D12" s="375" t="s">
        <v>480</v>
      </c>
      <c r="E12" s="375" t="s">
        <v>481</v>
      </c>
      <c r="F12" s="375" t="s">
        <v>482</v>
      </c>
      <c r="G12" s="375" t="s">
        <v>483</v>
      </c>
      <c r="H12" s="375" t="s">
        <v>484</v>
      </c>
      <c r="I12" s="6"/>
      <c r="J12" s="6"/>
      <c r="K12" s="6"/>
    </row>
    <row r="13" spans="1:11" ht="89.25">
      <c r="A13" s="23"/>
      <c r="B13" s="111"/>
      <c r="C13" s="266" t="s">
        <v>49</v>
      </c>
      <c r="D13" s="266" t="s">
        <v>485</v>
      </c>
      <c r="E13" s="266" t="s">
        <v>486</v>
      </c>
      <c r="F13" s="266" t="s">
        <v>487</v>
      </c>
      <c r="G13" s="266" t="s">
        <v>488</v>
      </c>
      <c r="H13" s="266" t="s">
        <v>489</v>
      </c>
      <c r="I13" s="6"/>
      <c r="J13" s="6"/>
      <c r="K13" s="6"/>
    </row>
    <row r="14" spans="1:11" ht="6.75" customHeight="1">
      <c r="A14" s="23"/>
      <c r="B14" s="111"/>
      <c r="C14" s="112"/>
      <c r="D14" s="112"/>
      <c r="E14" s="112"/>
      <c r="F14" s="112"/>
      <c r="G14" s="112"/>
      <c r="H14" s="112"/>
      <c r="I14" s="6"/>
      <c r="J14" s="6"/>
      <c r="K14" s="6"/>
    </row>
    <row r="15" spans="1:11" ht="45.75" customHeight="1">
      <c r="A15" s="23"/>
      <c r="B15" s="111"/>
      <c r="C15" s="266" t="s">
        <v>490</v>
      </c>
      <c r="D15" s="266" t="s">
        <v>491</v>
      </c>
      <c r="E15" s="266" t="s">
        <v>492</v>
      </c>
      <c r="F15" s="266" t="s">
        <v>493</v>
      </c>
      <c r="G15" s="266" t="s">
        <v>494</v>
      </c>
      <c r="H15" s="266" t="s">
        <v>495</v>
      </c>
      <c r="I15" s="6"/>
      <c r="J15" s="6"/>
      <c r="K15" s="6"/>
    </row>
    <row r="16" spans="1:11" ht="6" customHeight="1">
      <c r="A16" s="23"/>
      <c r="B16" s="111"/>
      <c r="C16" s="112"/>
      <c r="D16" s="112"/>
      <c r="E16" s="112"/>
      <c r="F16" s="112"/>
      <c r="G16" s="112"/>
      <c r="H16" s="112"/>
      <c r="I16" s="6"/>
      <c r="J16" s="6"/>
      <c r="K16" s="6"/>
    </row>
    <row r="17" spans="1:14" ht="58.5" customHeight="1">
      <c r="A17" s="23"/>
      <c r="B17" s="111"/>
      <c r="C17" s="266" t="s">
        <v>496</v>
      </c>
      <c r="D17" s="266" t="s">
        <v>497</v>
      </c>
      <c r="E17" s="266" t="s">
        <v>492</v>
      </c>
      <c r="F17" s="266" t="s">
        <v>498</v>
      </c>
      <c r="G17" s="266" t="s">
        <v>494</v>
      </c>
      <c r="H17" s="266" t="s">
        <v>499</v>
      </c>
      <c r="I17" s="6"/>
      <c r="J17" s="6"/>
      <c r="K17" s="6"/>
    </row>
    <row r="18" spans="1:14" ht="5.25" customHeight="1">
      <c r="A18" s="23"/>
      <c r="B18" s="111"/>
      <c r="C18" s="112"/>
      <c r="D18" s="112"/>
      <c r="E18" s="112"/>
      <c r="F18" s="112"/>
      <c r="G18" s="112"/>
      <c r="H18" s="112"/>
      <c r="I18" s="6"/>
      <c r="J18" s="6"/>
      <c r="K18" s="6"/>
    </row>
    <row r="19" spans="1:14" ht="33" customHeight="1">
      <c r="A19" s="23"/>
      <c r="B19" s="111"/>
      <c r="C19" s="266" t="s">
        <v>500</v>
      </c>
      <c r="D19" s="266" t="s">
        <v>501</v>
      </c>
      <c r="E19" s="266" t="s">
        <v>492</v>
      </c>
      <c r="F19" s="266" t="s">
        <v>502</v>
      </c>
      <c r="G19" s="266" t="s">
        <v>494</v>
      </c>
      <c r="H19" s="266" t="s">
        <v>503</v>
      </c>
      <c r="I19" s="6"/>
      <c r="J19" s="6"/>
      <c r="K19" s="6"/>
    </row>
    <row r="20" spans="1:14" ht="6" customHeight="1">
      <c r="A20" s="23"/>
      <c r="B20" s="111"/>
      <c r="C20" s="112"/>
      <c r="D20" s="112"/>
      <c r="E20" s="112"/>
      <c r="F20" s="112"/>
      <c r="G20" s="112"/>
      <c r="H20" s="112"/>
      <c r="I20" s="6"/>
      <c r="J20" s="6"/>
      <c r="K20" s="6"/>
    </row>
    <row r="21" spans="1:14" ht="41.25" customHeight="1">
      <c r="A21" s="23"/>
      <c r="B21" s="111"/>
      <c r="C21" s="266" t="s">
        <v>504</v>
      </c>
      <c r="D21" s="266" t="s">
        <v>505</v>
      </c>
      <c r="E21" s="266" t="s">
        <v>492</v>
      </c>
      <c r="F21" s="266" t="s">
        <v>506</v>
      </c>
      <c r="G21" s="266" t="s">
        <v>507</v>
      </c>
      <c r="H21" s="266" t="s">
        <v>508</v>
      </c>
      <c r="I21" s="6"/>
      <c r="J21" s="6"/>
      <c r="K21" s="6"/>
    </row>
    <row r="22" spans="1:14" ht="6.75" customHeight="1">
      <c r="A22" s="23"/>
      <c r="B22" s="111"/>
      <c r="C22" s="112"/>
      <c r="D22" s="112"/>
      <c r="E22" s="112"/>
      <c r="F22" s="112"/>
      <c r="G22" s="112"/>
      <c r="H22" s="112"/>
      <c r="I22" s="6"/>
      <c r="J22" s="6"/>
      <c r="K22" s="6"/>
    </row>
    <row r="23" spans="1:14" ht="32.1" customHeight="1">
      <c r="A23" s="23"/>
      <c r="B23" s="109"/>
      <c r="C23" s="266" t="s">
        <v>509</v>
      </c>
      <c r="D23" s="266" t="s">
        <v>510</v>
      </c>
      <c r="E23" s="266" t="s">
        <v>492</v>
      </c>
      <c r="F23" s="266" t="s">
        <v>502</v>
      </c>
      <c r="G23" s="266" t="s">
        <v>494</v>
      </c>
      <c r="H23" s="266" t="s">
        <v>511</v>
      </c>
      <c r="I23" s="6"/>
      <c r="J23" s="6"/>
      <c r="K23" s="6"/>
    </row>
    <row r="24" spans="1:14" ht="13.15">
      <c r="A24" s="23"/>
      <c r="B24" s="109"/>
      <c r="C24" s="69"/>
      <c r="D24" s="69"/>
      <c r="E24" s="6"/>
      <c r="F24" s="6"/>
      <c r="G24" s="6"/>
      <c r="H24" s="6"/>
      <c r="I24" s="6"/>
      <c r="J24" s="6"/>
      <c r="K24" s="6"/>
    </row>
    <row r="25" spans="1:14" ht="13.15">
      <c r="A25" s="23" t="s">
        <v>512</v>
      </c>
      <c r="B25" s="109"/>
      <c r="C25" s="21" t="s">
        <v>513</v>
      </c>
      <c r="D25" s="21"/>
      <c r="E25" s="21"/>
      <c r="F25" s="21"/>
      <c r="G25" s="6"/>
      <c r="H25" s="6"/>
      <c r="I25" s="6"/>
      <c r="J25" s="6"/>
      <c r="K25" s="6"/>
    </row>
    <row r="26" spans="1:14" ht="13.15">
      <c r="A26" s="23"/>
      <c r="B26" s="109"/>
      <c r="C26" s="69"/>
      <c r="D26" s="69"/>
      <c r="E26" s="6"/>
      <c r="F26" s="6"/>
      <c r="G26" s="6"/>
      <c r="H26" s="6"/>
      <c r="I26" s="6"/>
      <c r="J26" s="6"/>
      <c r="K26" s="6"/>
    </row>
    <row r="27" spans="1:14" ht="13.15">
      <c r="A27" s="23"/>
      <c r="B27" s="109"/>
      <c r="C27" s="297" t="s">
        <v>514</v>
      </c>
      <c r="D27" s="69"/>
      <c r="E27" s="6"/>
      <c r="F27" s="6"/>
      <c r="G27" s="6"/>
      <c r="H27" s="6"/>
      <c r="I27" s="6"/>
      <c r="J27" s="6"/>
      <c r="K27" s="6"/>
    </row>
    <row r="28" spans="1:14" ht="13.15">
      <c r="A28" s="23"/>
      <c r="B28" s="109"/>
      <c r="C28" s="69"/>
      <c r="D28" s="69"/>
      <c r="E28" s="6"/>
      <c r="F28" s="6"/>
      <c r="G28" s="6"/>
      <c r="H28" s="6"/>
      <c r="I28" s="6"/>
      <c r="J28" s="6"/>
      <c r="K28" s="6"/>
    </row>
    <row r="29" spans="1:14" ht="12.75">
      <c r="A29" s="23" t="s">
        <v>515</v>
      </c>
      <c r="B29" s="6"/>
      <c r="C29" s="110" t="s">
        <v>516</v>
      </c>
      <c r="D29" s="110"/>
      <c r="E29" s="110"/>
      <c r="F29" s="110"/>
      <c r="G29" s="110"/>
      <c r="H29" s="110"/>
      <c r="I29" s="226"/>
      <c r="J29" s="226"/>
      <c r="K29" s="226"/>
      <c r="L29" s="226"/>
      <c r="M29" s="226"/>
      <c r="N29" s="226"/>
    </row>
    <row r="30" spans="1:14" ht="12.75">
      <c r="A30" s="23"/>
      <c r="B30" s="6"/>
      <c r="C30" s="110" t="s">
        <v>517</v>
      </c>
      <c r="D30" s="110"/>
      <c r="E30" s="110"/>
      <c r="F30" s="110"/>
      <c r="G30" s="110"/>
      <c r="H30" s="110"/>
      <c r="I30" s="226"/>
      <c r="J30" s="226"/>
      <c r="K30" s="226"/>
      <c r="L30" s="226"/>
      <c r="M30" s="226"/>
      <c r="N30" s="226"/>
    </row>
    <row r="31" spans="1:14" ht="12.75">
      <c r="A31" s="23"/>
      <c r="B31" s="6"/>
      <c r="C31" s="110"/>
      <c r="D31" s="110"/>
      <c r="E31" s="110"/>
      <c r="F31" s="110"/>
      <c r="G31" s="110"/>
      <c r="H31" s="110"/>
      <c r="I31" s="226"/>
      <c r="J31" s="226"/>
      <c r="K31" s="226"/>
      <c r="L31" s="226"/>
      <c r="M31" s="226"/>
      <c r="N31" s="226"/>
    </row>
    <row r="32" spans="1:14" ht="13.15">
      <c r="A32" s="23" t="s">
        <v>518</v>
      </c>
      <c r="B32" s="109"/>
      <c r="C32" s="110" t="s">
        <v>519</v>
      </c>
      <c r="D32" s="69"/>
      <c r="E32" s="6"/>
      <c r="F32" s="6"/>
      <c r="G32" s="6"/>
      <c r="H32" s="6"/>
      <c r="I32" s="6"/>
      <c r="J32" s="6"/>
      <c r="K32" s="6"/>
    </row>
    <row r="33" spans="1:11" ht="13.15">
      <c r="A33" s="23"/>
      <c r="B33" s="109"/>
      <c r="C33" s="110"/>
      <c r="D33" s="69"/>
      <c r="E33" s="69"/>
      <c r="F33" s="69"/>
      <c r="G33" s="6"/>
      <c r="H33" s="6"/>
      <c r="I33" s="6"/>
      <c r="J33" s="6"/>
      <c r="K33" s="6"/>
    </row>
    <row r="34" spans="1:11" ht="13.15">
      <c r="A34" s="23"/>
      <c r="B34" s="109"/>
      <c r="C34" s="283" t="s">
        <v>520</v>
      </c>
      <c r="D34" s="297"/>
      <c r="E34" s="297"/>
      <c r="F34" s="297"/>
      <c r="G34" s="284"/>
      <c r="H34" s="284"/>
      <c r="I34" s="6"/>
      <c r="J34" s="6"/>
      <c r="K34" s="6"/>
    </row>
    <row r="35" spans="1:11" ht="26.25">
      <c r="A35" s="23"/>
      <c r="B35" s="109"/>
      <c r="C35" s="297" t="s">
        <v>521</v>
      </c>
      <c r="D35" s="341" t="s">
        <v>522</v>
      </c>
      <c r="E35" s="341" t="s">
        <v>523</v>
      </c>
      <c r="F35" s="341" t="s">
        <v>524</v>
      </c>
      <c r="G35" s="341" t="s">
        <v>525</v>
      </c>
      <c r="H35" s="341" t="s">
        <v>165</v>
      </c>
      <c r="J35" s="6"/>
      <c r="K35" s="6"/>
    </row>
    <row r="36" spans="1:11" ht="13.15">
      <c r="A36" s="23"/>
      <c r="B36" s="109"/>
      <c r="C36" s="297"/>
      <c r="D36" s="292" t="s">
        <v>43</v>
      </c>
      <c r="E36" s="292" t="s">
        <v>43</v>
      </c>
      <c r="F36" s="292" t="s">
        <v>43</v>
      </c>
      <c r="G36" s="292" t="s">
        <v>43</v>
      </c>
      <c r="H36" s="292" t="s">
        <v>43</v>
      </c>
      <c r="J36" s="6"/>
      <c r="K36" s="6"/>
    </row>
    <row r="37" spans="1:11" ht="13.15">
      <c r="A37" s="23" t="s">
        <v>526</v>
      </c>
      <c r="B37" s="109"/>
      <c r="C37" s="6" t="s">
        <v>47</v>
      </c>
      <c r="D37" s="113">
        <v>0</v>
      </c>
      <c r="E37" s="113">
        <v>0</v>
      </c>
      <c r="F37" s="113">
        <v>37662797</v>
      </c>
      <c r="G37" s="82">
        <v>0</v>
      </c>
      <c r="H37" s="82">
        <f>SUM(D37:G37)</f>
        <v>37662797</v>
      </c>
      <c r="J37" s="6"/>
      <c r="K37" s="6"/>
    </row>
    <row r="38" spans="1:11" ht="13.15">
      <c r="A38" s="23" t="s">
        <v>527</v>
      </c>
      <c r="B38" s="109"/>
      <c r="C38" s="6" t="s">
        <v>49</v>
      </c>
      <c r="D38" s="113">
        <v>560000</v>
      </c>
      <c r="E38" s="113">
        <v>0</v>
      </c>
      <c r="F38" s="113">
        <v>126368</v>
      </c>
      <c r="G38" s="82">
        <v>6644707</v>
      </c>
      <c r="H38" s="82">
        <f t="shared" ref="H38:H43" si="0">SUM(D38:G38)</f>
        <v>7331075</v>
      </c>
      <c r="J38" s="6"/>
      <c r="K38" s="6"/>
    </row>
    <row r="39" spans="1:11" ht="13.15">
      <c r="A39" s="23" t="s">
        <v>526</v>
      </c>
      <c r="B39" s="109"/>
      <c r="C39" s="80" t="s">
        <v>52</v>
      </c>
      <c r="D39" s="113">
        <v>4344761</v>
      </c>
      <c r="E39" s="113">
        <v>0</v>
      </c>
      <c r="F39" s="113">
        <v>11674113</v>
      </c>
      <c r="G39" s="82">
        <v>3198060</v>
      </c>
      <c r="H39" s="82">
        <f t="shared" si="0"/>
        <v>19216934</v>
      </c>
      <c r="J39" s="6"/>
      <c r="K39" s="6"/>
    </row>
    <row r="40" spans="1:11" ht="13.15">
      <c r="A40" s="23"/>
      <c r="B40" s="109"/>
      <c r="C40" s="80" t="s">
        <v>54</v>
      </c>
      <c r="D40" s="113">
        <v>0</v>
      </c>
      <c r="E40" s="113">
        <v>0</v>
      </c>
      <c r="F40" s="113">
        <v>110365</v>
      </c>
      <c r="G40" s="82">
        <v>0</v>
      </c>
      <c r="H40" s="82">
        <f t="shared" si="0"/>
        <v>110365</v>
      </c>
      <c r="J40" s="6"/>
      <c r="K40" s="6"/>
    </row>
    <row r="41" spans="1:11" ht="13.15">
      <c r="A41" s="23" t="s">
        <v>528</v>
      </c>
      <c r="B41" s="109"/>
      <c r="C41" s="80" t="s">
        <v>55</v>
      </c>
      <c r="D41" s="113">
        <v>0</v>
      </c>
      <c r="E41" s="113">
        <v>0</v>
      </c>
      <c r="F41" s="113">
        <v>37985</v>
      </c>
      <c r="G41" s="82">
        <v>824308</v>
      </c>
      <c r="H41" s="82">
        <f t="shared" si="0"/>
        <v>862293</v>
      </c>
      <c r="J41" s="6"/>
      <c r="K41" s="6"/>
    </row>
    <row r="42" spans="1:11" ht="13.15">
      <c r="A42" s="23"/>
      <c r="B42" s="109"/>
      <c r="C42" s="80" t="s">
        <v>56</v>
      </c>
      <c r="D42" s="113">
        <v>161134</v>
      </c>
      <c r="E42" s="113">
        <v>0</v>
      </c>
      <c r="F42" s="113">
        <v>0</v>
      </c>
      <c r="G42" s="82">
        <v>362199</v>
      </c>
      <c r="H42" s="82">
        <f t="shared" si="0"/>
        <v>523333</v>
      </c>
      <c r="J42" s="6"/>
      <c r="K42" s="6"/>
    </row>
    <row r="43" spans="1:11" ht="13.15">
      <c r="A43" s="23"/>
      <c r="B43" s="109"/>
      <c r="C43" s="6" t="s">
        <v>68</v>
      </c>
      <c r="D43" s="113">
        <v>0</v>
      </c>
      <c r="E43" s="113">
        <v>11280954</v>
      </c>
      <c r="F43" s="113">
        <v>2648711</v>
      </c>
      <c r="G43" s="82">
        <v>812631</v>
      </c>
      <c r="H43" s="82">
        <f t="shared" si="0"/>
        <v>14742296</v>
      </c>
      <c r="J43" s="6"/>
      <c r="K43" s="6"/>
    </row>
    <row r="44" spans="1:11" ht="13.15">
      <c r="A44" s="23"/>
      <c r="B44" s="109"/>
      <c r="C44" s="297" t="s">
        <v>529</v>
      </c>
      <c r="D44" s="84">
        <f>SUM(D37:D43)</f>
        <v>5065895</v>
      </c>
      <c r="E44" s="84">
        <f t="shared" ref="E44:H44" si="1">SUM(E37:E43)</f>
        <v>11280954</v>
      </c>
      <c r="F44" s="84">
        <f t="shared" si="1"/>
        <v>52260339</v>
      </c>
      <c r="G44" s="84">
        <f t="shared" si="1"/>
        <v>11841905</v>
      </c>
      <c r="H44" s="84">
        <f t="shared" si="1"/>
        <v>80449093</v>
      </c>
      <c r="J44" s="6"/>
      <c r="K44" s="6"/>
    </row>
    <row r="45" spans="1:11" ht="13.15">
      <c r="A45" s="23"/>
      <c r="B45" s="109"/>
      <c r="C45" s="6"/>
      <c r="D45" s="6"/>
      <c r="E45" s="6"/>
      <c r="F45" s="6"/>
      <c r="G45" s="6"/>
      <c r="H45" s="6"/>
      <c r="J45" s="6"/>
      <c r="K45" s="6"/>
    </row>
    <row r="46" spans="1:11" ht="13.15">
      <c r="A46" s="23"/>
      <c r="B46" s="109"/>
      <c r="C46" s="283" t="s">
        <v>530</v>
      </c>
      <c r="D46" s="284"/>
      <c r="E46" s="284"/>
      <c r="F46" s="284"/>
      <c r="G46" s="284"/>
      <c r="H46" s="284"/>
      <c r="J46" s="6"/>
      <c r="K46" s="6"/>
    </row>
    <row r="47" spans="1:11" ht="26.25">
      <c r="A47" s="23"/>
      <c r="B47" s="109"/>
      <c r="C47" s="297" t="s">
        <v>521</v>
      </c>
      <c r="D47" s="376" t="s">
        <v>522</v>
      </c>
      <c r="E47" s="376" t="s">
        <v>523</v>
      </c>
      <c r="F47" s="376" t="s">
        <v>524</v>
      </c>
      <c r="G47" s="376" t="s">
        <v>525</v>
      </c>
      <c r="H47" s="376" t="s">
        <v>165</v>
      </c>
      <c r="J47" s="6"/>
      <c r="K47" s="6"/>
    </row>
    <row r="48" spans="1:11" ht="13.15">
      <c r="A48" s="23"/>
      <c r="B48" s="109"/>
      <c r="C48" s="297"/>
      <c r="D48" s="377" t="s">
        <v>43</v>
      </c>
      <c r="E48" s="377" t="s">
        <v>43</v>
      </c>
      <c r="F48" s="377" t="s">
        <v>43</v>
      </c>
      <c r="G48" s="377" t="s">
        <v>43</v>
      </c>
      <c r="H48" s="377" t="s">
        <v>43</v>
      </c>
      <c r="J48" s="6"/>
      <c r="K48" s="6"/>
    </row>
    <row r="49" spans="1:11" ht="13.15">
      <c r="A49" s="23" t="s">
        <v>526</v>
      </c>
      <c r="B49" s="109"/>
      <c r="C49" s="6" t="s">
        <v>47</v>
      </c>
      <c r="D49" s="114">
        <v>0</v>
      </c>
      <c r="E49" s="114">
        <v>0</v>
      </c>
      <c r="F49" s="114">
        <v>36868923</v>
      </c>
      <c r="G49" s="115">
        <v>0</v>
      </c>
      <c r="H49" s="115">
        <f>SUM(D49:G49)</f>
        <v>36868923</v>
      </c>
      <c r="J49" s="6"/>
      <c r="K49" s="6"/>
    </row>
    <row r="50" spans="1:11" ht="13.15">
      <c r="A50" s="23" t="s">
        <v>527</v>
      </c>
      <c r="B50" s="109"/>
      <c r="C50" s="80" t="s">
        <v>49</v>
      </c>
      <c r="D50" s="114">
        <v>106549</v>
      </c>
      <c r="E50" s="114">
        <v>0</v>
      </c>
      <c r="F50" s="114">
        <v>0</v>
      </c>
      <c r="G50" s="115">
        <v>8064577</v>
      </c>
      <c r="H50" s="115">
        <f t="shared" ref="H50:H55" si="2">SUM(D50:G50)</f>
        <v>8171126</v>
      </c>
      <c r="J50" s="6"/>
      <c r="K50" s="6"/>
    </row>
    <row r="51" spans="1:11" ht="13.15">
      <c r="A51" s="23" t="s">
        <v>526</v>
      </c>
      <c r="B51" s="109"/>
      <c r="C51" s="80" t="s">
        <v>52</v>
      </c>
      <c r="D51" s="114">
        <v>4136571</v>
      </c>
      <c r="E51" s="114">
        <v>0</v>
      </c>
      <c r="F51" s="114">
        <v>10264787</v>
      </c>
      <c r="G51" s="115">
        <v>3935360</v>
      </c>
      <c r="H51" s="115">
        <f t="shared" si="2"/>
        <v>18336718</v>
      </c>
      <c r="J51" s="6"/>
      <c r="K51" s="6"/>
    </row>
    <row r="52" spans="1:11" ht="13.15">
      <c r="A52" s="23"/>
      <c r="B52" s="109"/>
      <c r="C52" s="80" t="s">
        <v>54</v>
      </c>
      <c r="D52" s="114">
        <v>0</v>
      </c>
      <c r="E52" s="114">
        <v>0</v>
      </c>
      <c r="F52" s="114">
        <v>110500</v>
      </c>
      <c r="G52" s="115">
        <v>0</v>
      </c>
      <c r="H52" s="115">
        <f t="shared" si="2"/>
        <v>110500</v>
      </c>
      <c r="J52" s="6"/>
      <c r="K52" s="6"/>
    </row>
    <row r="53" spans="1:11" ht="13.15">
      <c r="A53" s="23" t="s">
        <v>528</v>
      </c>
      <c r="B53" s="109"/>
      <c r="C53" s="80" t="s">
        <v>55</v>
      </c>
      <c r="D53" s="114">
        <v>0</v>
      </c>
      <c r="E53" s="114">
        <v>0</v>
      </c>
      <c r="F53" s="114">
        <v>35687</v>
      </c>
      <c r="G53" s="115">
        <v>741890</v>
      </c>
      <c r="H53" s="115">
        <f t="shared" si="2"/>
        <v>777577</v>
      </c>
      <c r="J53" s="6"/>
      <c r="K53" s="6"/>
    </row>
    <row r="54" spans="1:11" ht="13.15">
      <c r="A54" s="23"/>
      <c r="B54" s="109"/>
      <c r="C54" s="80" t="s">
        <v>56</v>
      </c>
      <c r="D54" s="114">
        <v>346540</v>
      </c>
      <c r="E54" s="114">
        <v>0</v>
      </c>
      <c r="F54" s="114">
        <v>0</v>
      </c>
      <c r="G54" s="115">
        <v>807827</v>
      </c>
      <c r="H54" s="115">
        <f t="shared" si="2"/>
        <v>1154367</v>
      </c>
      <c r="J54" s="6"/>
      <c r="K54" s="6"/>
    </row>
    <row r="55" spans="1:11" ht="13.15">
      <c r="A55" s="23"/>
      <c r="B55" s="109"/>
      <c r="C55" s="6" t="s">
        <v>68</v>
      </c>
      <c r="D55" s="114">
        <v>0</v>
      </c>
      <c r="E55" s="114">
        <v>16487941</v>
      </c>
      <c r="F55" s="114">
        <v>1567410</v>
      </c>
      <c r="G55" s="115">
        <v>755403</v>
      </c>
      <c r="H55" s="115">
        <f t="shared" si="2"/>
        <v>18810754</v>
      </c>
      <c r="J55" s="6"/>
      <c r="K55" s="6"/>
    </row>
    <row r="56" spans="1:11" ht="13.15">
      <c r="A56" s="23"/>
      <c r="B56" s="109"/>
      <c r="C56" s="330" t="s">
        <v>529</v>
      </c>
      <c r="D56" s="116">
        <f>SUM(D49:D55)</f>
        <v>4589660</v>
      </c>
      <c r="E56" s="116">
        <f t="shared" ref="E56:H56" si="3">SUM(E49:E55)</f>
        <v>16487941</v>
      </c>
      <c r="F56" s="116">
        <f t="shared" si="3"/>
        <v>48847307</v>
      </c>
      <c r="G56" s="116">
        <f t="shared" si="3"/>
        <v>14305057</v>
      </c>
      <c r="H56" s="116">
        <f t="shared" si="3"/>
        <v>84229965</v>
      </c>
      <c r="J56" s="6"/>
      <c r="K56" s="6"/>
    </row>
    <row r="57" spans="1:11" ht="15" customHeight="1">
      <c r="A57" s="23"/>
      <c r="B57" s="109"/>
      <c r="C57" s="6"/>
      <c r="D57" s="69"/>
      <c r="E57" s="6"/>
      <c r="F57" s="6"/>
      <c r="G57" s="6"/>
      <c r="H57" s="6"/>
      <c r="I57" s="6"/>
      <c r="J57" s="6"/>
      <c r="K57" s="6"/>
    </row>
    <row r="58" spans="1:11">
      <c r="A58" s="23"/>
      <c r="B58" s="284"/>
      <c r="C58" s="299" t="s">
        <v>0</v>
      </c>
      <c r="D58" s="100"/>
      <c r="E58" s="6"/>
      <c r="F58" s="6"/>
      <c r="G58" s="6"/>
      <c r="H58" s="6"/>
      <c r="I58" s="6"/>
      <c r="J58" s="6"/>
      <c r="K58" s="6"/>
    </row>
    <row r="59" spans="1:11">
      <c r="A59" s="23" t="s">
        <v>469</v>
      </c>
      <c r="B59" s="284"/>
      <c r="C59" s="299" t="s">
        <v>322</v>
      </c>
      <c r="D59" s="100"/>
      <c r="E59" s="6"/>
      <c r="F59" s="6"/>
      <c r="G59" s="6"/>
      <c r="H59" s="6"/>
      <c r="I59" s="6"/>
      <c r="J59" s="6"/>
      <c r="K59" s="6"/>
    </row>
    <row r="60" spans="1:11">
      <c r="A60" s="23" t="s">
        <v>37</v>
      </c>
      <c r="B60" s="284"/>
      <c r="C60" s="299" t="s">
        <v>2</v>
      </c>
      <c r="D60" s="100"/>
      <c r="E60" s="6"/>
      <c r="F60" s="6"/>
      <c r="G60" s="6"/>
      <c r="H60" s="6"/>
      <c r="I60" s="6"/>
      <c r="J60" s="6"/>
      <c r="K60" s="6"/>
    </row>
    <row r="61" spans="1:11" ht="12.75">
      <c r="A61" s="23"/>
      <c r="B61" s="284"/>
      <c r="C61" s="284"/>
      <c r="D61" s="6"/>
      <c r="E61" s="6"/>
      <c r="F61" s="6"/>
      <c r="G61" s="6"/>
      <c r="H61" s="6"/>
      <c r="I61" s="6"/>
      <c r="J61" s="6"/>
      <c r="K61" s="6"/>
    </row>
    <row r="62" spans="1:11">
      <c r="A62" s="23"/>
      <c r="B62" s="301" t="s">
        <v>470</v>
      </c>
      <c r="C62" s="299" t="s">
        <v>531</v>
      </c>
      <c r="D62" s="100"/>
      <c r="E62" s="6"/>
      <c r="F62" s="6"/>
      <c r="G62" s="6"/>
      <c r="H62" s="6"/>
      <c r="I62" s="6"/>
      <c r="J62" s="6"/>
      <c r="K62" s="6"/>
    </row>
    <row r="63" spans="1:11">
      <c r="A63" s="23"/>
      <c r="B63" s="108"/>
      <c r="C63" s="100"/>
      <c r="D63" s="100"/>
      <c r="E63" s="6"/>
      <c r="F63" s="6"/>
      <c r="G63" s="6"/>
      <c r="H63" s="6"/>
      <c r="I63" s="6"/>
      <c r="J63" s="6"/>
      <c r="K63" s="6"/>
    </row>
    <row r="64" spans="1:11">
      <c r="A64" s="23"/>
      <c r="B64" s="315" t="s">
        <v>472</v>
      </c>
      <c r="C64" s="297" t="s">
        <v>532</v>
      </c>
      <c r="D64" s="299"/>
      <c r="E64" s="284"/>
      <c r="F64" s="287">
        <v>2025</v>
      </c>
      <c r="G64" s="288">
        <v>2024</v>
      </c>
      <c r="H64" s="6"/>
      <c r="I64" s="6"/>
      <c r="J64" s="6"/>
      <c r="K64" s="6"/>
    </row>
    <row r="65" spans="1:11">
      <c r="A65" s="23"/>
      <c r="B65" s="301"/>
      <c r="C65" s="299"/>
      <c r="D65" s="299"/>
      <c r="E65" s="289" t="s">
        <v>40</v>
      </c>
      <c r="F65" s="290" t="s">
        <v>41</v>
      </c>
      <c r="G65" s="289" t="s">
        <v>41</v>
      </c>
      <c r="H65" s="6"/>
      <c r="I65" s="6"/>
      <c r="J65" s="6"/>
      <c r="K65" s="6"/>
    </row>
    <row r="66" spans="1:11">
      <c r="A66" s="23"/>
      <c r="B66" s="284"/>
      <c r="C66" s="284"/>
      <c r="D66" s="299"/>
      <c r="E66" s="378"/>
      <c r="F66" s="292" t="s">
        <v>43</v>
      </c>
      <c r="G66" s="291" t="s">
        <v>43</v>
      </c>
      <c r="H66" s="6"/>
      <c r="I66" s="6"/>
      <c r="J66" s="6"/>
      <c r="K66" s="6"/>
    </row>
    <row r="67" spans="1:11">
      <c r="A67" s="23"/>
      <c r="B67" s="108"/>
      <c r="C67" s="100"/>
      <c r="D67" s="100"/>
      <c r="E67" s="6"/>
      <c r="F67" s="117"/>
      <c r="G67" s="6"/>
      <c r="H67" s="6"/>
      <c r="I67" s="6"/>
      <c r="J67" s="6"/>
      <c r="K67" s="6"/>
    </row>
    <row r="68" spans="1:11" ht="13.15">
      <c r="A68" s="23" t="s">
        <v>533</v>
      </c>
      <c r="B68" s="109"/>
      <c r="C68" s="297" t="s">
        <v>534</v>
      </c>
      <c r="D68" s="69"/>
      <c r="E68" s="6"/>
      <c r="F68" s="117"/>
      <c r="G68" s="6"/>
      <c r="H68" s="6"/>
      <c r="I68" s="6"/>
      <c r="J68" s="6"/>
      <c r="K68" s="6"/>
    </row>
    <row r="69" spans="1:11" ht="13.15">
      <c r="A69" s="23" t="s">
        <v>535</v>
      </c>
      <c r="B69" s="109"/>
      <c r="C69" s="6" t="s">
        <v>536</v>
      </c>
      <c r="D69" s="6"/>
      <c r="E69" s="6"/>
      <c r="F69" s="82">
        <v>3821078</v>
      </c>
      <c r="G69" s="114">
        <v>300000</v>
      </c>
      <c r="H69" s="6"/>
      <c r="I69" s="6"/>
      <c r="J69" s="6"/>
      <c r="K69" s="6"/>
    </row>
    <row r="70" spans="1:11" ht="13.15">
      <c r="A70" s="23" t="s">
        <v>537</v>
      </c>
      <c r="B70" s="109"/>
      <c r="C70" s="6" t="s">
        <v>538</v>
      </c>
      <c r="D70" s="6"/>
      <c r="E70" s="6"/>
      <c r="F70" s="118">
        <v>255350</v>
      </c>
      <c r="G70" s="114">
        <v>0</v>
      </c>
      <c r="H70" s="6"/>
      <c r="I70" s="6"/>
      <c r="J70" s="6"/>
      <c r="K70" s="6"/>
    </row>
    <row r="71" spans="1:11" ht="13.15">
      <c r="A71" s="23"/>
      <c r="B71" s="109"/>
      <c r="C71" s="6"/>
      <c r="D71" s="6"/>
      <c r="E71" s="6"/>
      <c r="F71" s="84">
        <f>SUM(F69:F70)</f>
        <v>4076428</v>
      </c>
      <c r="G71" s="49">
        <f>SUM(G69:G70)</f>
        <v>300000</v>
      </c>
      <c r="H71" s="6"/>
      <c r="I71" s="6"/>
      <c r="J71" s="6"/>
      <c r="K71" s="6"/>
    </row>
    <row r="72" spans="1:11" ht="13.15">
      <c r="A72" s="23"/>
      <c r="B72" s="109"/>
      <c r="C72" s="6"/>
      <c r="D72" s="6"/>
      <c r="E72" s="6"/>
      <c r="F72" s="97"/>
      <c r="G72" s="46"/>
      <c r="H72" s="6"/>
      <c r="I72" s="6"/>
      <c r="J72" s="6"/>
      <c r="K72" s="6"/>
    </row>
    <row r="73" spans="1:11" ht="13.15">
      <c r="A73" s="23" t="s">
        <v>539</v>
      </c>
      <c r="B73" s="109"/>
      <c r="C73" s="21" t="s">
        <v>540</v>
      </c>
      <c r="D73" s="6"/>
      <c r="E73" s="6"/>
      <c r="F73" s="97"/>
      <c r="G73" s="46"/>
      <c r="H73" s="6"/>
      <c r="I73" s="6"/>
      <c r="J73" s="6"/>
      <c r="K73" s="6"/>
    </row>
    <row r="74" spans="1:11" ht="13.15">
      <c r="A74" s="23"/>
      <c r="B74" s="109"/>
      <c r="C74" s="21" t="s">
        <v>541</v>
      </c>
      <c r="D74" s="6"/>
      <c r="E74" s="6"/>
      <c r="F74" s="97"/>
      <c r="G74" s="46"/>
      <c r="H74" s="6"/>
      <c r="I74" s="6"/>
      <c r="J74" s="6"/>
      <c r="K74" s="6"/>
    </row>
    <row r="75" spans="1:11" ht="13.15">
      <c r="A75" s="23"/>
      <c r="B75" s="109"/>
      <c r="C75" s="21" t="s">
        <v>542</v>
      </c>
      <c r="D75" s="6"/>
      <c r="E75" s="6"/>
      <c r="F75" s="97"/>
      <c r="G75" s="46"/>
      <c r="H75" s="6"/>
      <c r="I75" s="6"/>
      <c r="J75" s="6"/>
      <c r="K75" s="6"/>
    </row>
    <row r="76" spans="1:11" ht="13.15">
      <c r="A76" s="23"/>
      <c r="B76" s="109"/>
      <c r="C76" s="21" t="s">
        <v>543</v>
      </c>
      <c r="D76" s="6"/>
      <c r="E76" s="6"/>
      <c r="F76" s="97"/>
      <c r="G76" s="46"/>
      <c r="H76" s="6"/>
      <c r="I76" s="6"/>
      <c r="J76" s="6"/>
      <c r="K76" s="6"/>
    </row>
    <row r="77" spans="1:11" ht="13.15">
      <c r="A77" s="23"/>
      <c r="B77" s="109"/>
      <c r="C77" s="21" t="s">
        <v>544</v>
      </c>
      <c r="D77" s="6"/>
      <c r="E77" s="6"/>
      <c r="F77" s="97"/>
      <c r="G77" s="46"/>
      <c r="H77" s="6"/>
      <c r="I77" s="6"/>
      <c r="J77" s="6"/>
      <c r="K77" s="6"/>
    </row>
    <row r="78" spans="1:11" ht="13.15">
      <c r="A78" s="23"/>
      <c r="B78" s="109"/>
      <c r="C78" s="21" t="s">
        <v>545</v>
      </c>
      <c r="D78" s="6"/>
      <c r="E78" s="75"/>
      <c r="F78" s="97"/>
      <c r="G78" s="46"/>
      <c r="H78" s="6"/>
      <c r="I78" s="6"/>
      <c r="J78" s="6"/>
      <c r="K78" s="6"/>
    </row>
    <row r="79" spans="1:11" ht="13.15">
      <c r="A79" s="23"/>
      <c r="B79" s="109"/>
      <c r="C79" s="6"/>
      <c r="D79" s="6"/>
      <c r="E79" s="75"/>
      <c r="F79" s="97"/>
      <c r="G79" s="46"/>
      <c r="H79" s="6"/>
      <c r="I79" s="6"/>
      <c r="J79" s="6"/>
      <c r="K79" s="6"/>
    </row>
    <row r="80" spans="1:11" ht="13.15">
      <c r="A80" s="23"/>
      <c r="B80" s="6"/>
      <c r="C80" s="297" t="s">
        <v>55</v>
      </c>
      <c r="D80" s="69"/>
      <c r="E80" s="6"/>
      <c r="F80" s="82"/>
      <c r="G80" s="52"/>
      <c r="H80" s="6"/>
      <c r="I80" s="6"/>
      <c r="J80" s="6"/>
      <c r="K80" s="6"/>
    </row>
    <row r="81" spans="1:11" ht="12.75">
      <c r="A81" s="23"/>
      <c r="B81" s="6"/>
      <c r="C81" s="6" t="s">
        <v>546</v>
      </c>
      <c r="D81" s="6"/>
      <c r="E81" s="6"/>
      <c r="F81" s="82">
        <v>16798</v>
      </c>
      <c r="G81" s="114">
        <v>21011</v>
      </c>
      <c r="H81" s="6"/>
      <c r="I81" s="6"/>
      <c r="J81" s="6"/>
      <c r="K81" s="6"/>
    </row>
    <row r="82" spans="1:11" ht="12.75">
      <c r="A82" s="23"/>
      <c r="B82" s="6"/>
      <c r="C82" s="6" t="s">
        <v>547</v>
      </c>
      <c r="D82" s="6"/>
      <c r="E82" s="6"/>
      <c r="F82" s="118">
        <v>382176</v>
      </c>
      <c r="G82" s="114">
        <v>334404</v>
      </c>
      <c r="H82" s="6"/>
      <c r="I82" s="6"/>
      <c r="J82" s="6"/>
      <c r="K82" s="6"/>
    </row>
    <row r="83" spans="1:11" ht="12.75">
      <c r="A83" s="23" t="s">
        <v>548</v>
      </c>
      <c r="B83" s="6"/>
      <c r="C83" s="6" t="s">
        <v>549</v>
      </c>
      <c r="D83" s="6"/>
      <c r="E83" s="6"/>
      <c r="F83" s="113">
        <v>2534</v>
      </c>
      <c r="G83" s="114">
        <v>2368</v>
      </c>
      <c r="H83" s="6"/>
      <c r="I83" s="6"/>
      <c r="J83" s="6"/>
      <c r="K83" s="6"/>
    </row>
    <row r="84" spans="1:11" ht="12.75">
      <c r="A84" s="23"/>
      <c r="B84" s="6"/>
      <c r="C84" s="6" t="s">
        <v>550</v>
      </c>
      <c r="D84" s="6"/>
      <c r="E84" s="6"/>
      <c r="F84" s="113">
        <v>460785</v>
      </c>
      <c r="G84" s="114">
        <v>419794</v>
      </c>
      <c r="H84" s="6"/>
      <c r="I84" s="6"/>
      <c r="J84" s="6"/>
      <c r="K84" s="6"/>
    </row>
    <row r="85" spans="1:11" ht="12.75">
      <c r="A85" s="23"/>
      <c r="B85" s="6"/>
      <c r="C85" s="6"/>
      <c r="D85" s="6"/>
      <c r="E85" s="6"/>
      <c r="F85" s="84">
        <f>SUM(F81:F84)</f>
        <v>862293</v>
      </c>
      <c r="G85" s="49">
        <f>SUM(G81:G84)</f>
        <v>777577</v>
      </c>
      <c r="H85" s="6"/>
      <c r="I85" s="6"/>
      <c r="J85" s="6"/>
      <c r="K85" s="6"/>
    </row>
    <row r="86" spans="1:11" ht="12.75">
      <c r="A86" s="23" t="s">
        <v>551</v>
      </c>
      <c r="B86" s="6"/>
      <c r="C86" s="6" t="s">
        <v>552</v>
      </c>
      <c r="D86" s="6"/>
      <c r="E86" s="6"/>
      <c r="F86" s="82"/>
      <c r="G86" s="46"/>
      <c r="H86" s="6"/>
      <c r="I86" s="6"/>
      <c r="J86" s="6"/>
      <c r="K86" s="6"/>
    </row>
    <row r="87" spans="1:11" ht="12.75">
      <c r="A87" s="23"/>
      <c r="B87" s="6"/>
      <c r="C87" s="21" t="s">
        <v>553</v>
      </c>
      <c r="D87" s="21"/>
      <c r="E87" s="6"/>
      <c r="F87" s="82"/>
      <c r="G87" s="46"/>
      <c r="H87" s="6"/>
      <c r="I87" s="6"/>
      <c r="J87" s="6"/>
      <c r="K87" s="6"/>
    </row>
    <row r="88" spans="1:11" ht="12.75">
      <c r="A88" s="23"/>
      <c r="B88" s="6"/>
      <c r="C88" s="6"/>
      <c r="D88" s="6"/>
      <c r="E88" s="6"/>
      <c r="F88" s="82"/>
      <c r="G88" s="46"/>
      <c r="H88" s="6"/>
      <c r="I88" s="6"/>
      <c r="J88" s="6"/>
      <c r="K88" s="6"/>
    </row>
    <row r="89" spans="1:11" ht="13.15">
      <c r="A89" s="23"/>
      <c r="B89" s="6"/>
      <c r="C89" s="297" t="s">
        <v>554</v>
      </c>
      <c r="D89" s="6"/>
      <c r="E89" s="6"/>
      <c r="F89" s="82"/>
      <c r="G89" s="46"/>
      <c r="H89" s="6"/>
      <c r="I89" s="6"/>
      <c r="J89" s="6"/>
      <c r="K89" s="6"/>
    </row>
    <row r="90" spans="1:11" ht="12.75">
      <c r="A90" s="23" t="s">
        <v>555</v>
      </c>
      <c r="B90" s="6"/>
      <c r="C90" s="6" t="s">
        <v>556</v>
      </c>
      <c r="D90" s="6"/>
      <c r="E90" s="6"/>
      <c r="F90" s="118">
        <v>73164</v>
      </c>
      <c r="G90" s="114">
        <v>70850</v>
      </c>
      <c r="H90" s="6"/>
      <c r="I90" s="6"/>
      <c r="J90" s="6"/>
      <c r="K90" s="6"/>
    </row>
    <row r="91" spans="1:11" ht="12.75">
      <c r="A91" s="23"/>
      <c r="B91" s="6"/>
      <c r="C91" s="6"/>
      <c r="D91" s="6"/>
      <c r="E91" s="6"/>
      <c r="F91" s="82"/>
      <c r="G91" s="6"/>
      <c r="H91" s="6"/>
      <c r="I91" s="6"/>
      <c r="J91" s="6"/>
      <c r="K91" s="6"/>
    </row>
    <row r="92" spans="1:11" ht="12.75">
      <c r="A92" s="23" t="s">
        <v>551</v>
      </c>
      <c r="B92" s="6"/>
      <c r="C92" s="6" t="s">
        <v>552</v>
      </c>
      <c r="D92" s="6"/>
      <c r="E92" s="6"/>
      <c r="F92" s="82"/>
      <c r="G92" s="6"/>
      <c r="H92" s="6"/>
      <c r="I92" s="6"/>
      <c r="J92" s="6"/>
      <c r="K92" s="6"/>
    </row>
    <row r="93" spans="1:11" ht="12.75">
      <c r="A93" s="23"/>
      <c r="B93" s="6"/>
      <c r="C93" s="21" t="s">
        <v>557</v>
      </c>
      <c r="D93" s="21"/>
      <c r="E93" s="6"/>
      <c r="F93" s="82"/>
      <c r="G93" s="6"/>
      <c r="H93" s="6"/>
      <c r="I93" s="6"/>
      <c r="J93" s="6"/>
      <c r="K93" s="6"/>
    </row>
    <row r="94" spans="1:11" ht="12.75">
      <c r="A94" s="23"/>
      <c r="B94" s="6"/>
      <c r="C94" s="6"/>
      <c r="D94" s="6"/>
      <c r="E94" s="6"/>
      <c r="F94" s="82"/>
      <c r="G94" s="46"/>
      <c r="H94" s="6"/>
      <c r="I94" s="6"/>
      <c r="J94" s="6"/>
    </row>
    <row r="95" spans="1:11" ht="13.15">
      <c r="A95" s="23"/>
      <c r="B95" s="315" t="s">
        <v>558</v>
      </c>
      <c r="C95" s="297" t="s">
        <v>57</v>
      </c>
      <c r="D95" s="69"/>
      <c r="E95" s="6"/>
      <c r="F95" s="82"/>
      <c r="G95" s="6"/>
      <c r="H95" s="6"/>
      <c r="I95" s="6"/>
      <c r="J95" s="6"/>
    </row>
    <row r="96" spans="1:11" ht="15" customHeight="1">
      <c r="A96" s="23"/>
      <c r="B96" s="315"/>
      <c r="C96" s="284"/>
      <c r="D96" s="6"/>
      <c r="E96" s="6"/>
      <c r="F96" s="82"/>
      <c r="G96" s="6"/>
      <c r="H96" s="6"/>
      <c r="I96" s="6"/>
      <c r="J96" s="6"/>
    </row>
    <row r="97" spans="1:12" ht="13.15">
      <c r="A97" s="23" t="s">
        <v>559</v>
      </c>
      <c r="B97" s="315"/>
      <c r="C97" s="297" t="s">
        <v>560</v>
      </c>
      <c r="D97" s="69"/>
      <c r="E97" s="6"/>
      <c r="F97" s="82"/>
      <c r="G97" s="52"/>
      <c r="H97" s="6"/>
      <c r="I97" s="6"/>
      <c r="J97" s="6"/>
    </row>
    <row r="98" spans="1:12" ht="13.15">
      <c r="A98" s="23"/>
      <c r="B98" s="109"/>
      <c r="C98" s="21" t="s">
        <v>561</v>
      </c>
      <c r="D98" s="21"/>
      <c r="E98" s="6"/>
      <c r="F98" s="118">
        <v>45689</v>
      </c>
      <c r="G98" s="114">
        <v>41067</v>
      </c>
      <c r="H98" s="6"/>
      <c r="I98" s="6"/>
      <c r="J98" s="6"/>
      <c r="L98" s="6"/>
    </row>
    <row r="99" spans="1:12" ht="12.75" customHeight="1">
      <c r="A99" s="23" t="s">
        <v>562</v>
      </c>
      <c r="B99" s="109"/>
      <c r="C99" s="21" t="s">
        <v>563</v>
      </c>
      <c r="D99" s="21"/>
      <c r="E99" s="6"/>
      <c r="F99" s="118">
        <v>3674</v>
      </c>
      <c r="G99" s="114">
        <v>3168</v>
      </c>
      <c r="H99" s="6"/>
      <c r="I99" s="6"/>
      <c r="J99" s="6"/>
    </row>
    <row r="100" spans="1:12" ht="13.15">
      <c r="A100" s="23"/>
      <c r="B100" s="109"/>
      <c r="C100" s="6"/>
      <c r="D100" s="6"/>
      <c r="E100" s="6"/>
      <c r="F100" s="84">
        <f>SUM(F98:F99)</f>
        <v>49363</v>
      </c>
      <c r="G100" s="76">
        <f>SUM(G98:G99)</f>
        <v>44235</v>
      </c>
      <c r="H100" s="6"/>
      <c r="I100" s="6"/>
      <c r="J100" s="6"/>
    </row>
    <row r="101" spans="1:12" ht="13.15">
      <c r="A101" s="23"/>
      <c r="B101" s="109"/>
      <c r="C101" s="6"/>
      <c r="D101" s="6"/>
      <c r="E101" s="6"/>
      <c r="F101" s="82"/>
      <c r="G101" s="52"/>
      <c r="H101" s="6"/>
      <c r="I101" s="6"/>
      <c r="J101" s="6"/>
    </row>
    <row r="102" spans="1:12" ht="13.15">
      <c r="A102" s="23"/>
      <c r="B102" s="109"/>
      <c r="C102" s="297" t="s">
        <v>564</v>
      </c>
      <c r="D102" s="6"/>
      <c r="E102" s="6"/>
      <c r="F102" s="82"/>
      <c r="G102" s="52"/>
      <c r="H102" s="6"/>
      <c r="I102" s="6"/>
      <c r="J102" s="6"/>
    </row>
    <row r="103" spans="1:12" ht="18.75">
      <c r="A103" s="23" t="s">
        <v>565</v>
      </c>
      <c r="B103" s="109"/>
      <c r="C103" s="6" t="s">
        <v>566</v>
      </c>
      <c r="D103" s="6"/>
      <c r="E103" s="6"/>
      <c r="F103" s="118">
        <v>23347167</v>
      </c>
      <c r="G103" s="114">
        <v>22953416</v>
      </c>
      <c r="H103" s="6"/>
      <c r="I103" s="6"/>
      <c r="J103" s="6"/>
    </row>
    <row r="104" spans="1:12" ht="13.15">
      <c r="A104" s="23"/>
      <c r="B104" s="109"/>
      <c r="C104" s="6" t="s">
        <v>567</v>
      </c>
      <c r="D104" s="6"/>
      <c r="E104" s="6"/>
      <c r="F104" s="118">
        <v>2451452</v>
      </c>
      <c r="G104" s="114">
        <v>2295342</v>
      </c>
      <c r="H104" s="6"/>
      <c r="I104" s="6"/>
      <c r="J104" s="6"/>
    </row>
    <row r="105" spans="1:12" ht="13.15">
      <c r="A105" s="23"/>
      <c r="B105" s="109"/>
      <c r="C105" s="6"/>
      <c r="D105" s="6"/>
      <c r="E105" s="6"/>
      <c r="F105" s="84">
        <f>SUM(F103:F104)</f>
        <v>25798619</v>
      </c>
      <c r="G105" s="76">
        <f>SUM(G103:G104)</f>
        <v>25248758</v>
      </c>
      <c r="H105" s="6"/>
      <c r="I105" s="6"/>
      <c r="J105" s="6"/>
    </row>
    <row r="106" spans="1:12" ht="13.15">
      <c r="A106" s="23"/>
      <c r="B106" s="109"/>
      <c r="C106" s="297" t="s">
        <v>65</v>
      </c>
      <c r="D106" s="69"/>
      <c r="E106" s="6"/>
      <c r="F106" s="82"/>
      <c r="G106" s="52"/>
      <c r="H106" s="6"/>
      <c r="I106" s="6"/>
      <c r="J106" s="6"/>
    </row>
    <row r="107" spans="1:12" ht="38.25">
      <c r="A107" s="23" t="s">
        <v>568</v>
      </c>
      <c r="B107" s="109"/>
      <c r="C107" s="149" t="s">
        <v>569</v>
      </c>
      <c r="D107" s="121"/>
      <c r="E107" s="14"/>
      <c r="F107" s="82">
        <v>545521</v>
      </c>
      <c r="G107" s="114">
        <v>578906</v>
      </c>
      <c r="H107" s="6"/>
      <c r="I107" s="6"/>
      <c r="J107" s="6"/>
    </row>
    <row r="108" spans="1:12" ht="13.15">
      <c r="A108" s="23" t="s">
        <v>570</v>
      </c>
      <c r="B108" s="109"/>
      <c r="C108" s="75" t="s">
        <v>571</v>
      </c>
      <c r="D108" s="75"/>
      <c r="E108" s="14"/>
      <c r="F108" s="118">
        <v>2325</v>
      </c>
      <c r="G108" s="114">
        <v>0</v>
      </c>
      <c r="H108" s="6"/>
      <c r="I108" s="6"/>
      <c r="J108" s="6"/>
    </row>
    <row r="109" spans="1:12" ht="12.75">
      <c r="A109" s="23"/>
      <c r="B109" s="6"/>
      <c r="C109" s="6"/>
      <c r="D109" s="6"/>
      <c r="E109" s="6"/>
      <c r="F109" s="84">
        <f>SUM(F107:F108)</f>
        <v>547846</v>
      </c>
      <c r="G109" s="76">
        <f>SUM(G107:G108)</f>
        <v>578906</v>
      </c>
      <c r="H109" s="6"/>
      <c r="I109" s="6"/>
      <c r="J109" s="6"/>
    </row>
    <row r="110" spans="1:12" ht="12.75">
      <c r="A110" s="23"/>
      <c r="B110" s="6"/>
      <c r="C110" s="6"/>
      <c r="D110" s="6"/>
      <c r="E110" s="6"/>
      <c r="F110" s="82"/>
      <c r="G110" s="6"/>
      <c r="H110" s="6"/>
      <c r="I110" s="6"/>
      <c r="J110" s="6"/>
    </row>
    <row r="111" spans="1:12" ht="13.15">
      <c r="A111" s="23"/>
      <c r="B111" s="6"/>
      <c r="C111" s="297" t="s">
        <v>67</v>
      </c>
      <c r="D111" s="69"/>
      <c r="E111" s="6"/>
      <c r="F111" s="82"/>
      <c r="G111" s="6"/>
      <c r="H111" s="6"/>
      <c r="I111" s="6"/>
      <c r="J111" s="6"/>
    </row>
    <row r="112" spans="1:12" ht="12.75">
      <c r="A112" s="23" t="s">
        <v>572</v>
      </c>
      <c r="B112" s="6"/>
      <c r="C112" s="6" t="s">
        <v>573</v>
      </c>
      <c r="D112" s="6"/>
      <c r="E112" s="14"/>
      <c r="F112" s="118">
        <v>3681</v>
      </c>
      <c r="G112" s="114">
        <v>1145</v>
      </c>
      <c r="H112" s="6"/>
      <c r="I112" s="6"/>
      <c r="J112" s="6"/>
    </row>
    <row r="113" spans="1:11" ht="12.75">
      <c r="A113" s="23" t="s">
        <v>574</v>
      </c>
      <c r="B113" s="6"/>
      <c r="C113" s="6" t="s">
        <v>575</v>
      </c>
      <c r="D113" s="6"/>
      <c r="E113" s="6"/>
      <c r="F113" s="118">
        <v>4897</v>
      </c>
      <c r="G113" s="114">
        <v>1317</v>
      </c>
      <c r="H113" s="6"/>
      <c r="I113" s="6"/>
      <c r="J113" s="6"/>
    </row>
    <row r="114" spans="1:11" ht="12.75">
      <c r="A114" s="23" t="s">
        <v>574</v>
      </c>
      <c r="B114" s="6"/>
      <c r="C114" s="6" t="s">
        <v>576</v>
      </c>
      <c r="D114" s="6"/>
      <c r="E114" s="6"/>
      <c r="F114" s="118">
        <v>1980</v>
      </c>
      <c r="G114" s="114">
        <v>1659</v>
      </c>
      <c r="H114" s="6"/>
      <c r="I114" s="6"/>
      <c r="J114" s="6"/>
    </row>
    <row r="115" spans="1:11" ht="12.75">
      <c r="A115" s="23" t="s">
        <v>574</v>
      </c>
      <c r="B115" s="6"/>
      <c r="C115" s="6" t="s">
        <v>577</v>
      </c>
      <c r="D115" s="6"/>
      <c r="E115" s="14"/>
      <c r="F115" s="118">
        <v>8740</v>
      </c>
      <c r="G115" s="114">
        <v>0</v>
      </c>
      <c r="H115" s="6"/>
      <c r="I115" s="6"/>
      <c r="J115" s="6"/>
    </row>
    <row r="116" spans="1:11" ht="12.75">
      <c r="A116" s="23" t="s">
        <v>578</v>
      </c>
      <c r="B116" s="6"/>
      <c r="C116" s="6" t="s">
        <v>579</v>
      </c>
      <c r="D116" s="6"/>
      <c r="E116" s="14" t="s">
        <v>251</v>
      </c>
      <c r="F116" s="118">
        <v>95000</v>
      </c>
      <c r="G116" s="114">
        <v>0</v>
      </c>
      <c r="H116" s="6"/>
      <c r="I116" s="6"/>
      <c r="J116" s="6"/>
    </row>
    <row r="117" spans="1:11" ht="12.75">
      <c r="A117" s="23"/>
      <c r="B117" s="6"/>
      <c r="C117" s="6" t="s">
        <v>580</v>
      </c>
      <c r="D117" s="6"/>
      <c r="E117" s="41">
        <v>6</v>
      </c>
      <c r="F117" s="82">
        <v>1162609</v>
      </c>
      <c r="G117" s="114">
        <v>623500</v>
      </c>
      <c r="H117" s="6"/>
      <c r="I117" s="6"/>
      <c r="J117" s="6"/>
    </row>
    <row r="118" spans="1:11" ht="12.75">
      <c r="A118" s="23"/>
      <c r="B118" s="6"/>
      <c r="C118" s="6" t="s">
        <v>581</v>
      </c>
      <c r="D118" s="6"/>
      <c r="E118" s="6"/>
      <c r="F118" s="82">
        <v>201609</v>
      </c>
      <c r="G118" s="114">
        <v>169138</v>
      </c>
      <c r="H118" s="6"/>
      <c r="I118" s="6"/>
      <c r="J118" s="6"/>
    </row>
    <row r="119" spans="1:11" ht="12.75">
      <c r="A119" s="23"/>
      <c r="B119" s="6"/>
      <c r="C119" s="6"/>
      <c r="D119" s="6"/>
      <c r="E119" s="6"/>
      <c r="F119" s="84">
        <f>SUM(F112:F118)</f>
        <v>1478516</v>
      </c>
      <c r="G119" s="76">
        <f>SUM(G112:G118)</f>
        <v>796759</v>
      </c>
      <c r="H119" s="6"/>
      <c r="I119" s="6"/>
      <c r="J119" s="6"/>
    </row>
    <row r="120" spans="1:11" ht="15" customHeight="1">
      <c r="A120" s="23"/>
      <c r="B120" s="6"/>
      <c r="C120" s="6"/>
      <c r="D120" s="6"/>
      <c r="E120" s="6"/>
      <c r="F120" s="6"/>
      <c r="G120" s="6"/>
      <c r="H120" s="6"/>
      <c r="I120" s="6"/>
      <c r="J120" s="6"/>
    </row>
    <row r="121" spans="1:11" ht="15" customHeight="1">
      <c r="A121" s="23" t="s">
        <v>582</v>
      </c>
      <c r="B121" s="6"/>
      <c r="C121" s="20" t="s">
        <v>583</v>
      </c>
      <c r="D121" s="20"/>
      <c r="E121" s="20"/>
      <c r="F121" s="20"/>
      <c r="G121" s="20"/>
      <c r="H121" s="6"/>
      <c r="I121" s="6"/>
      <c r="J121" s="6"/>
      <c r="K121" s="6"/>
    </row>
    <row r="122" spans="1:11" ht="15" customHeight="1">
      <c r="A122" s="23"/>
      <c r="B122" s="6"/>
      <c r="C122" s="20" t="s">
        <v>584</v>
      </c>
      <c r="D122" s="20"/>
      <c r="E122" s="20"/>
      <c r="F122" s="20"/>
      <c r="G122" s="20"/>
      <c r="H122" s="6"/>
      <c r="I122" s="6"/>
      <c r="J122" s="6"/>
      <c r="K122" s="6"/>
    </row>
    <row r="123" spans="1:11" ht="15" customHeight="1">
      <c r="A123" s="23"/>
      <c r="B123" s="6"/>
      <c r="C123" s="20" t="s">
        <v>585</v>
      </c>
      <c r="D123" s="20"/>
      <c r="E123" s="20"/>
      <c r="F123" s="20"/>
      <c r="G123" s="20"/>
      <c r="H123" s="6"/>
      <c r="I123" s="6"/>
      <c r="J123" s="6"/>
      <c r="K123" s="6"/>
    </row>
    <row r="124" spans="1:11" ht="15" customHeight="1">
      <c r="A124" s="23"/>
      <c r="B124" s="6"/>
      <c r="C124" s="20" t="s">
        <v>586</v>
      </c>
      <c r="D124" s="20"/>
      <c r="E124" s="20"/>
      <c r="F124" s="20"/>
      <c r="G124" s="20"/>
      <c r="H124" s="6"/>
      <c r="I124" s="6"/>
      <c r="J124" s="6"/>
      <c r="K124" s="6"/>
    </row>
    <row r="125" spans="1:11" ht="15" customHeight="1">
      <c r="A125" s="23"/>
      <c r="B125" s="6"/>
      <c r="C125" s="20" t="s">
        <v>587</v>
      </c>
      <c r="D125" s="20"/>
      <c r="E125" s="20"/>
      <c r="F125" s="20"/>
      <c r="G125" s="20"/>
      <c r="H125" s="6"/>
      <c r="I125" s="6"/>
      <c r="J125" s="6"/>
      <c r="K125" s="6"/>
    </row>
  </sheetData>
  <conditionalFormatting sqref="D37:H119">
    <cfRule type="expression" dxfId="52" priority="1">
      <formula>TRUNC(D37)&lt;&gt;D37</formula>
    </cfRule>
  </conditionalFormatting>
  <pageMargins left="0.23622047244094491" right="0.23622047244094491" top="0.90551181102362199" bottom="0.74803149606299213" header="0.31496062992125984" footer="0.31496062992125984"/>
  <pageSetup paperSize="9" scale="68" fitToHeight="0" orientation="portrait" r:id="rId1"/>
  <headerFooter scaleWithDoc="0">
    <oddFooter>&amp;L&amp;K000000&amp;R&amp;K000000 | &amp;P</oddFooter>
  </headerFooter>
  <rowBreaks count="1" manualBreakCount="1">
    <brk id="57" max="7" man="1"/>
  </rowBreaks>
  <legacyDrawingHF r:id="rId2"/>
</worksheet>
</file>

<file path=customUI/_rels/customUI14.xml.rels><?xml version="1.0" encoding="UTF-8" standalone="yes"?>
<Relationships xmlns="http://schemas.openxmlformats.org/package/2006/relationships"><Relationship Id="numbered-list" Type="http://schemas.openxmlformats.org/officeDocument/2006/relationships/image" Target="images/numbered-list.png"/><Relationship Id="Moore" Type="http://schemas.openxmlformats.org/officeDocument/2006/relationships/image" Target="images/Moore.PNG"/><Relationship Id="Contents" Type="http://schemas.openxmlformats.org/officeDocument/2006/relationships/image" Target="images/Contents.PNG"/><Relationship Id="gavelicon" Type="http://schemas.openxmlformats.org/officeDocument/2006/relationships/image" Target="images/gavelicon.png"/></Relationships>
</file>

<file path=customUI/customUI14.xml><?xml version="1.0" encoding="utf-8"?>
<customUI xmlns="http://schemas.microsoft.com/office/2009/07/customui">
  <ribbon>
    <tabs>
      <tab id="customTab" label="MOORE" insertAfterMso="TabHome">
        <group id="customGroup" label="Moore">
          <button id="customButton1" size="large" image="Moore" screentip="Menu Bar" supertip="Provides customised icons for the template."/>
        </group>
        <group id="customGroup1" label="Input Tabs">
          <button id="customButton2" label="Statement of Comp. Inc. Input" size="large" onAction="SOCIInput" imageMso="PivotTableLayoutGrandTotals" screentip="Statement of Comprehensive Income Input" supertip="Enter revenue and expenditure by Nature"/>
          <button id="customButton3" label="Statement of Fin. Pos. Input" size="large" onAction="SOFPInput" imageMso="PivotTableLayoutReportLayout" screentip="Statement of Financial Position Input" supertip="Enter Estimated Statement of Financial Position details."/>
        </group>
        <group id="customGroup7" label="Finalise Statements">
          <button id="customButton28" label="Unhide Rows" size="large" onAction="Unhide_Rows" imageMso="ArrangementGallery" screentip="Error Cross-Check Tab" supertip="Unhide rows"/>
          <button id="customButton27" label="Hide Blank Rows" size="large" onAction="Hide_Blank_Rows" imageMso="HideDetails" screentip="Hide Blank Rows" supertip="Hide rows with nil values which are not required"/>
          <button id="customButton10" label="Update Index of Notes" size="large" onAction="UpdateIndex" image="Contents" screentip="Update index to notes" supertip="Hide rows then update index"/>
          <button id="customButton29" label="CrossCheck" size="large" onAction="Crosscheck" imageMso="AccessListTasks" screentip="Error Cross-Check Tab" supertip="Review to assist in identifying input errors"/>
          <button id="customButton30" label="Print Preview" size="large" onAction="PrintPreview_Statements" imageMso="PrintPreviewEditMode" screentip="Print Preview Statements" supertip="Print preview  Statutory Annual Financial Report Note: Tab names cannot be changed if this macro is to be used"/>
          <button id="customButton31" label="Print Statements" size="large" onAction="Print_Statements" imageMso="GroupPrintPreviewPrint" screentip="Print Statements" supertip="Prints Statutory Annual Financial Report Note: Tab names cannot be changed if this macro is to be used"/>
        </group>
        <group id="customGroup2" label="Statements">
          <button id="customButton4" label="Statement of Comp. Inc." onAction="SOCI" imageMso="PivotTableBlankRowsRemove" screentip="View Statement of Comprehensive Income"/>
          <button id="customButton33" label="Statement of Fin. Pos." onAction="SOFP" imageMso="PivotTableSubtotalsOnBottom" screentip="View Statement of Financial Position"/>
          <button id="customButton6" label="Statement of Cash Flow" onAction="Cashflow" imageMso="PivotTableLayoutShowInOutlineForm" screentip="View Statement of Cashflow"/>
          <button id="customButton7" label="Statement of Financial Activity" onAction="SFA" imageMso="MeetingsToolAppointmentSummary" screentip="View Statement of Financial Activity"/>
        </group>
        <group id="customGroup3" label="Notes">
          <button id="customButton8" label="Determination of Surplus/Deficit" onAction="NCA" imageMso="MeetingsToolAppointmentShowAgenda" screentip="View details of Surplus/Deficit"/>
          <button id="customButton9" label="Reconciliation of Cashflow" onAction="CashflowRecon" imageMso="ApplyMasterPage1" screentip="View details of Reconciliation of Cashflow"/>
          <button id="customButton11" label="Index of Notes" onAction="Index" image="numbered-list" screentip="Index of Notes"/>
        </group>
      </tab>
    </tabs>
  </ribbon>
</customUI>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datasnipper xmlns="http://datasnipperlegacy" workbookId="2a99508b-cfed-4a13-9063-f87f231cf68d" dataSnipperSheetDeleted="false" guid="1a6eb32e-1fb3-46f0-a832-29e4ddba1365" revision="2">
  <settings xmlns="" guid="97df4012-7bbf-4b30-8a4d-8e5a41748485">
    <setting type="boolean" value="True" name="embed-documents" guid="54dfc6db-1eb9-42e9-ae44-78fe81234079"/>
  </settings>
</datasnipper>
</file>

<file path=customXml/item2.xml><?xml version="1.0" encoding="utf-8"?>
<datasnipper xmlns="http://datasnipper" xmlMigrated="true" guid="94ba54bc-4903-4f7c-a7aa-873f7ded06d9" revision="3"/>
</file>

<file path=customXml/item3.xml>��< ? x m l   v e r s i o n = " 1 . 0 "   e n c o d i n g = " u t f - 1 6 " ? > < D a t a M a s h u p   x m l n s = " h t t p : / / s c h e m a s . m i c r o s o f t . c o m / D a t a M a s h u p " > A A A A A B c D A A B Q S w M E F A A C A A g A + l D + T F 3 Y r C S n A A A A + A A A A B I A H A B D b 2 5 m a W c v U G F j a 2 F n Z S 5 4 b W w g o h g A K K A U A A A A A A A A A A A A A A A A A A A A A A A A A A A A h Y / N C o J A G E V f R W b v / I l Q 8 j k S b R O C K N o O 4 6 R D O o a O j e / W o k f q F R L K a t f y X s 6 F c x + 3 O 2 R j U w d X 3 f W m t S l i m K J A W 9 U W x p Y p G t w p X K B M w F a q s y x 1 M M G 2 T 8 b e p K h y 7 p I Q 4 r 3 H P s J t V x J O K S P H f L N T l W 5 k a G z v p F U a f V b F / x U S c H j J C I 7 j J Y 5 Z F G P G G Z C 5 h t z Y L 8 I n Y 0 y B / J S w H m o 3 d F p o G 6 7 2 Q O Y I 5 P 1 C P A F Q S w M E F A A C A A g A + l D + 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p Q / k w o i k e 4 D g A A A B E A A A A T A B w A R m 9 y b X V s Y X M v U 2 V j d G l v b j E u b S C i G A A o o B Q A A A A A A A A A A A A A A A A A A A A A A A A A A A A r T k 0 u y c z P U w i G 0 I b W A F B L A Q I t A B Q A A g A I A P p Q / k x d 2 K w k p w A A A P g A A A A S A A A A A A A A A A A A A A A A A A A A A A B D b 2 5 m a W c v U G F j a 2 F n Z S 5 4 b W x Q S w E C L Q A U A A I A C A D 6 U P 5 M D 8 r p q 6 Q A A A D p A A A A E w A A A A A A A A A A A A A A A A D z A A A A W 0 N v b n R l b n R f V H l w Z X N d L n h t b F B L A Q I t A B Q A A g A I A P p Q / k 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7 / P e U H A B Z R 6 Z z + I C w h Z + y A A A A A A I A A A A A A A N m A A D A A A A A E A A A A K y I g 1 0 C 1 c I U B 0 w N u j z K 8 b s A A A A A B I A A A K A A A A A Q A A A A K V 4 L 0 Q p k Z S E H T N F D 0 K F A T V A A A A D G n Z X G E A a n B W S n b n o L n E D H B u t s L 0 G Y h J 6 r V d L 3 r Z 7 X A N T H 7 9 I 1 n N o B G V t x Z t / a Q 8 E 8 r p Y b i 4 g o o q J j k i 2 0 8 B c h z 5 l V q O 6 9 k L O M T C Q y C 2 d S 9 x Q A A A D K / w V 9 O 5 m y y o D j q 5 s W w Z Y + g z B / 6 g = = < / 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e034f996-1bf1-4b04-93ae-942c37f3cb8b" xsi:nil="true"/>
    <lcf76f155ced4ddcb4097134ff3c332f xmlns="1d670c5a-f01d-4a6c-9693-3d34e4ccc787">
      <Terms xmlns="http://schemas.microsoft.com/office/infopath/2007/PartnerControls"/>
    </lcf76f155ced4ddcb4097134ff3c332f>
    <_ip_UnifiedCompliancePolicyUIAction xmlns="http://schemas.microsoft.com/sharepoint/v3" xsi:nil="true"/>
    <Dateandtime xmlns="1d670c5a-f01d-4a6c-9693-3d34e4ccc787" xsi:nil="true"/>
    <_ip_UnifiedCompliancePolicyProperties xmlns="http://schemas.microsoft.com/sharepoint/v3" xsi:nil="true"/>
    <Preview xmlns="1d670c5a-f01d-4a6c-9693-3d34e4ccc787" xsi:nil="true"/>
  </documentManagement>
</p:properties>
</file>

<file path=customXml/item6.xml><?xml version="1.0" encoding="utf-8"?>
<ct:contentTypeSchema xmlns:ct="http://schemas.microsoft.com/office/2006/metadata/contentType" xmlns:ma="http://schemas.microsoft.com/office/2006/metadata/properties/metaAttributes" ct:_="" ma:_="" ma:contentTypeName="Document" ma:contentTypeID="0x010100935F44C37126774194BF68DDEF217EC8" ma:contentTypeVersion="23" ma:contentTypeDescription="Create a new document." ma:contentTypeScope="" ma:versionID="968d0f3aeaebb94da5c8c61e104b6f79">
  <xsd:schema xmlns:xsd="http://www.w3.org/2001/XMLSchema" xmlns:xs="http://www.w3.org/2001/XMLSchema" xmlns:p="http://schemas.microsoft.com/office/2006/metadata/properties" xmlns:ns1="http://schemas.microsoft.com/sharepoint/v3" xmlns:ns2="1d670c5a-f01d-4a6c-9693-3d34e4ccc787" xmlns:ns3="e034f996-1bf1-4b04-93ae-942c37f3cb8b" targetNamespace="http://schemas.microsoft.com/office/2006/metadata/properties" ma:root="true" ma:fieldsID="ba4b19a7afe462af150c11eaf2098b6d" ns1:_="" ns2:_="" ns3:_="">
    <xsd:import namespace="http://schemas.microsoft.com/sharepoint/v3"/>
    <xsd:import namespace="1d670c5a-f01d-4a6c-9693-3d34e4ccc787"/>
    <xsd:import namespace="e034f996-1bf1-4b04-93ae-942c37f3cb8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Preview" minOccurs="0"/>
                <xsd:element ref="ns2:Dateand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670c5a-f01d-4a6c-9693-3d34e4ccc7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ea6d6b-87e5-4e56-aad6-c1251c5350b0" ma:termSetId="09814cd3-568e-fe90-9814-8d621ff8fb84" ma:anchorId="fba54fb3-c3e1-fe81-a776-ca4b69148c4d" ma:open="true" ma:isKeyword="false">
      <xsd:complexType>
        <xsd:sequence>
          <xsd:element ref="pc:Terms" minOccurs="0" maxOccurs="1"/>
        </xsd:sequence>
      </xsd:complexType>
    </xsd:element>
    <xsd:element name="Preview" ma:index="26" nillable="true" ma:displayName="Preview" ma:format="Thumbnail" ma:internalName="Preview">
      <xsd:simpleType>
        <xsd:restriction base="dms:Unknown"/>
      </xsd:simpleType>
    </xsd:element>
    <xsd:element name="Dateandtime" ma:index="27" nillable="true" ma:displayName="Date and time" ma:format="DateOnly" ma:internalName="Dateandtime">
      <xsd:simpleType>
        <xsd:restriction base="dms:DateTim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34f996-1bf1-4b04-93ae-942c37f3cb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0c151e0-48c1-4874-a583-26b6accd2ade}" ma:internalName="TaxCatchAll" ma:showField="CatchAllData" ma:web="e034f996-1bf1-4b04-93ae-942c37f3c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57ECF7-09A0-4F61-9BD3-494B78F6FE7D}"/>
</file>

<file path=customXml/itemProps2.xml><?xml version="1.0" encoding="utf-8"?>
<ds:datastoreItem xmlns:ds="http://schemas.openxmlformats.org/officeDocument/2006/customXml" ds:itemID="{542E2C9B-0461-46A0-8E51-D5ADC921D66A}"/>
</file>

<file path=customXml/itemProps3.xml><?xml version="1.0" encoding="utf-8"?>
<ds:datastoreItem xmlns:ds="http://schemas.openxmlformats.org/officeDocument/2006/customXml" ds:itemID="{A7C90C58-F775-4A34-BBCA-059AE5B51277}"/>
</file>

<file path=customXml/itemProps4.xml><?xml version="1.0" encoding="utf-8"?>
<ds:datastoreItem xmlns:ds="http://schemas.openxmlformats.org/officeDocument/2006/customXml" ds:itemID="{0660F0FA-013A-4784-ADF8-CEB675549493}"/>
</file>

<file path=customXml/itemProps5.xml><?xml version="1.0" encoding="utf-8"?>
<ds:datastoreItem xmlns:ds="http://schemas.openxmlformats.org/officeDocument/2006/customXml" ds:itemID="{9FCEA720-3575-4D57-A14B-18D93B695253}"/>
</file>

<file path=customXml/itemProps6.xml><?xml version="1.0" encoding="utf-8"?>
<ds:datastoreItem xmlns:ds="http://schemas.openxmlformats.org/officeDocument/2006/customXml" ds:itemID="{3F1B641F-D65D-4A5E-ACC3-F89A236657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Shire of Country - AFR 2024-25 Model Class 3 and 4 template</dc:title>
  <dc:subject/>
  <dc:creator>Department of Local Government Sport and Cultural Industries</dc:creator>
  <cp:keywords/>
  <dc:description/>
  <cp:lastModifiedBy>Katie McGregor</cp:lastModifiedBy>
  <cp:revision/>
  <dcterms:created xsi:type="dcterms:W3CDTF">1999-05-20T03:42:28Z</dcterms:created>
  <dcterms:modified xsi:type="dcterms:W3CDTF">2025-06-23T06:09:50Z</dcterms:modified>
  <cp:category/>
  <cp:contentStatus>V1.0 2025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30</vt:i4>
  </property>
  <property fmtid="{D5CDD505-2E9C-101B-9397-08002B2CF9AE}" pid="3" name="Refresh">
    <vt:bool>true</vt:bool>
  </property>
  <property fmtid="{D5CDD505-2E9C-101B-9397-08002B2CF9AE}" pid="4" name="Refresh97">
    <vt:bool>false</vt:bool>
  </property>
  <property fmtid="{D5CDD505-2E9C-101B-9397-08002B2CF9AE}" pid="5" name="tabName">
    <vt:lpwstr>Reports</vt:lpwstr>
  </property>
  <property fmtid="{D5CDD505-2E9C-101B-9397-08002B2CF9AE}" pid="6" name="tabIndex">
    <vt:lpwstr>A</vt:lpwstr>
  </property>
  <property fmtid="{D5CDD505-2E9C-101B-9397-08002B2CF9AE}" pid="7" name="workpaperIndex">
    <vt:lpwstr>AB2</vt:lpwstr>
  </property>
  <property fmtid="{D5CDD505-2E9C-101B-9397-08002B2CF9AE}" pid="8" name="ContentTypeId">
    <vt:lpwstr>0x010100935F44C37126774194BF68DDEF217EC8</vt:lpwstr>
  </property>
  <property fmtid="{D5CDD505-2E9C-101B-9397-08002B2CF9AE}" pid="9" name="MediaServiceImageTags">
    <vt:lpwstr/>
  </property>
</Properties>
</file>